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U:\!Личные папки\ФО_тендерный\Проекты\Тендеры\Черная речка\Т86 - СМР_Черная речка_ Двери алюм\Тендерный пакет\"/>
    </mc:Choice>
  </mc:AlternateContent>
  <xr:revisionPtr revIDLastSave="0" documentId="13_ncr:1_{4FA9053B-87A6-4B75-93E2-C2B771CB1D25}" xr6:coauthVersionLast="47" xr6:coauthVersionMax="47" xr10:uidLastSave="{00000000-0000-0000-0000-000000000000}"/>
  <bookViews>
    <workbookView xWindow="-120" yWindow="-120" windowWidth="29040" windowHeight="15840" tabRatio="839" xr2:uid="{00000000-000D-0000-FFFF-FFFF00000000}"/>
  </bookViews>
  <sheets>
    <sheet name="ВОР" sheetId="1" r:id="rId1"/>
  </sheets>
  <definedNames>
    <definedName name="_xlnm._FilterDatabase" localSheetId="0" hidden="1">ВОР!$A$8:$L$18</definedName>
    <definedName name="_xlnm.Print_Area" localSheetId="0">ВОР!$A$1:$M$43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1" l="1"/>
  <c r="H9" i="1"/>
  <c r="F10" i="1"/>
  <c r="H10" i="1"/>
  <c r="F11" i="1"/>
  <c r="H11" i="1"/>
  <c r="F12" i="1"/>
  <c r="H12" i="1"/>
  <c r="F13" i="1"/>
  <c r="H13" i="1"/>
  <c r="F14" i="1"/>
  <c r="H14" i="1"/>
  <c r="F15" i="1"/>
  <c r="H15" i="1"/>
  <c r="F16" i="1"/>
  <c r="H16" i="1"/>
  <c r="F17" i="1"/>
  <c r="H17" i="1"/>
  <c r="F18" i="1"/>
  <c r="H18" i="1"/>
  <c r="I18" i="1" s="1"/>
  <c r="I13" i="1" l="1"/>
  <c r="I11" i="1"/>
  <c r="I9" i="1"/>
  <c r="F19" i="1"/>
  <c r="H19" i="1"/>
  <c r="I16" i="1"/>
  <c r="I10" i="1"/>
  <c r="I17" i="1"/>
  <c r="I12" i="1"/>
  <c r="I15" i="1"/>
  <c r="I14" i="1"/>
  <c r="I19" i="1" l="1"/>
  <c r="I20" i="1" s="1"/>
</calcChain>
</file>

<file path=xl/sharedStrings.xml><?xml version="1.0" encoding="utf-8"?>
<sst xmlns="http://schemas.openxmlformats.org/spreadsheetml/2006/main" count="95" uniqueCount="69">
  <si>
    <t>№ п/п</t>
  </si>
  <si>
    <t>Ед. изм.</t>
  </si>
  <si>
    <t>Наименование работ</t>
  </si>
  <si>
    <t>Цена за ед.</t>
  </si>
  <si>
    <t>Примечание</t>
  </si>
  <si>
    <t>Стоимость всего,  руб.</t>
  </si>
  <si>
    <t>Т/з осн.раб., чел/час</t>
  </si>
  <si>
    <t>Кол-во на ед. объёма, чел/час</t>
  </si>
  <si>
    <t>Кол-во на весь объём, чел/час</t>
  </si>
  <si>
    <t>РАСЧЕТ СТОИМОСТИ РАБОТ</t>
  </si>
  <si>
    <t>на объекте: «Многоквартирный жилой дом со встроенными помещениями и встроенно-пристроенным подземным гаражом, по адресу: г. Санкт-Петербург, набережная Черной речки, дом 1, литера А»</t>
  </si>
  <si>
    <t>шт</t>
  </si>
  <si>
    <t>Окраска по
дизайн-проекту</t>
  </si>
  <si>
    <t>Д-23 ДАВ Оп Прг Л-дверной блок алюминиевый внутренний, однопольный, с порогом, левого открывания, остекленная створка, проем 1350х2250, створка -1130*1976, уплотнение в притворах, доводчик EI30</t>
  </si>
  <si>
    <t>Д-23* ДАВ Оп Прг П-дверной блок алюминиевый внутренний, однопольный, с порогом, правого открывания, остекленная створка, проем 1350х2250, створка -1130*1976, уплотнение в притворах, доводчик EI30</t>
  </si>
  <si>
    <t>Д-22* ДАВ Оп Прг П-дверной блок алюминиевый внутренний, однопольный, с порогом, правого открывания, остекленная створка, проем 1350з2250, створки - 1130*1976, уплотнение в притворах, доводчик, EIS60</t>
  </si>
  <si>
    <t>Д-22 ДАВ Оп Прг Л-дверной блок алюминиевый внутренний, однопольный, с порогом, левого открывания, остекленная створка, проем 1350з2250, створки - 1130*1976, уплотнение в притворах, доводчик, EIS60</t>
  </si>
  <si>
    <t>Д-18* ДАВ Оп Прг П-дверной блок алюминиевый внутренний, однопольный, с порогом, правого открывания, остекленная створка, проем 1350х2200 створка -1130*1976 уплотнение в притворах, доводчик EI60</t>
  </si>
  <si>
    <t>Д-18 ДАВ Оп Прг Л-дверной блок алюминиевый внутренний, однопольный, с порогом, левого открывания, остекленная створка, проем 1350х2200 створка -1130*1976 уплотнение в притворах, доводчик EI60</t>
  </si>
  <si>
    <t>Д-17* ДАВ Оп Прг П-дверной блок алюминиевый внутренний, однопольный, с порогом, правого открывания, остекленная створка, проем 1350х2200 створка -1130*1976 уплотнение в притворах, доводчик EIS60</t>
  </si>
  <si>
    <t>Д-17 ДАВ Оп Прг Л-дверной блок алюминиевый внутренний, однопольный, с порогом, левого открывания, остекленная створка, проем 1350х2200 створка -1130*1976 уплотнение в притворах, доводчик EIS60</t>
  </si>
  <si>
    <t>Д-11* ДАН Дп Прг П Н У-дверной блок алюминиевый наружный, двупольный, с порогом, правого открывания наружу, утепленный (приведенное сопротивление теплопередаче неменее 0,66 м2*0С/Вт), остекленные створки проем 1500х2250 створка 1 (рабочая) -900*2006,створка 2 - 440*2006 уплотнение в притворах, доводчик</t>
  </si>
  <si>
    <t>Д-11 ДАН Дп Прг Л Н У-дверной блок алюминиевый наружный, двупольный, с порогом, левого открывания наружу, утепленный (приведенное сопротивление теплопередаче неменее 0,66 м2*0С/Вт), остекленные створки проем 1500х2250 створка 1 (рабочая) -900*2006,створка 2 - 440*2006 уплотнение в притворах, доводчик</t>
  </si>
  <si>
    <t>Кол-во</t>
  </si>
  <si>
    <t>Окраска по
дизайн-проекту
Противопожарные EI60</t>
  </si>
  <si>
    <t>Окраска по
дизайн-проекту
Противопожарные EI30</t>
  </si>
  <si>
    <t>Генподрядчик:</t>
  </si>
  <si>
    <t>Подрядчик:</t>
  </si>
  <si>
    <t>Генеральный директор</t>
  </si>
  <si>
    <t>ЗАО "УМ № 67"</t>
  </si>
  <si>
    <t>__________________ Ширшов Р.В.</t>
  </si>
  <si>
    <t>____________________</t>
  </si>
  <si>
    <t>на комплекс работ по монтажу дверей алюминиевых</t>
  </si>
  <si>
    <t>Категория EIS</t>
  </si>
  <si>
    <t>-</t>
  </si>
  <si>
    <t>EIS60</t>
  </si>
  <si>
    <t>EI30</t>
  </si>
  <si>
    <t>Материал, оборудование, в т.ч. НДС  22%, руб.</t>
  </si>
  <si>
    <t>СМР, в т.ч. НДС 22%, руб</t>
  </si>
  <si>
    <t>Всего, с НДС 22 % , руб.</t>
  </si>
  <si>
    <t>Итого стоимость, в том числе НДС 22%</t>
  </si>
  <si>
    <t>в т.ч. НДС 22 % :</t>
  </si>
  <si>
    <t>Условия выполнения работ</t>
  </si>
  <si>
    <t>Требование по ТЗ</t>
  </si>
  <si>
    <t>Условия/согласие подрядчика</t>
  </si>
  <si>
    <t>Начало работ:</t>
  </si>
  <si>
    <t>Начало работ с  даты подписания Договора и оплаты аванса или по гарантийному письму.</t>
  </si>
  <si>
    <t>предполагается полное согласие с условиями Заказчика</t>
  </si>
  <si>
    <t xml:space="preserve">АВАНС (при необходимости), 
не более 50% от стоимости материалов/оборудования, с пропорциональным вычетом при завершении работ и сдачи КС-2, КС-3.
Гарантийное удержание 5%. </t>
  </si>
  <si>
    <t>Гарантийный срок на результат выполненного Комплекса работ с момента сдачи объект в эксплуатацию:</t>
  </si>
  <si>
    <t>5 лет</t>
  </si>
  <si>
    <t>Количество работников, необходимых для производства работ по предмету тендера</t>
  </si>
  <si>
    <t>на усмотрение подрядчика</t>
  </si>
  <si>
    <t>СРО / Лицензия:</t>
  </si>
  <si>
    <t>документы должны быть действующими</t>
  </si>
  <si>
    <t>ЭДО:</t>
  </si>
  <si>
    <t>предоставление документов посредством электронного документооборота</t>
  </si>
  <si>
    <t>Сайт:</t>
  </si>
  <si>
    <t>действующий</t>
  </si>
  <si>
    <t xml:space="preserve">Опыт работы (Референц-лист): </t>
  </si>
  <si>
    <t>Не определено, но должно содержать: название объекта, вид работ (аналогичный только), размер/сумма договора и название Заказчика или ГП.  Приветствуются отдельное  предоставление отзывов.</t>
  </si>
  <si>
    <t>Согласие в случае победы заключить договор по форме Заказчика, с учётом всех приложений</t>
  </si>
  <si>
    <t>Предполагается полное согласие с условиями Заказчика. Является конкурентным преимуществом.</t>
  </si>
  <si>
    <t>Посещение объекта (рекомендовано):
Контактное лицо ответственного сотрудника на объекте строительства:</t>
  </si>
  <si>
    <t>ДА/НЕТ</t>
  </si>
  <si>
    <t>АККРЕДИТАЦИЯ (юридическая проверка КА)</t>
  </si>
  <si>
    <t>Обязательное требование:</t>
  </si>
  <si>
    <r>
      <rPr>
        <sz val="10"/>
        <rFont val="Calibri"/>
        <family val="2"/>
        <charset val="204"/>
        <scheme val="minor"/>
      </rPr>
      <t xml:space="preserve">Виды работ: 
</t>
    </r>
    <r>
      <rPr>
        <u/>
        <sz val="10"/>
        <rFont val="Calibri"/>
        <family val="2"/>
        <charset val="204"/>
        <scheme val="minor"/>
      </rPr>
      <t xml:space="preserve">Данные СБИС: </t>
    </r>
    <r>
      <rPr>
        <sz val="10"/>
        <rFont val="Calibri"/>
        <family val="2"/>
        <charset val="204"/>
        <scheme val="minor"/>
      </rPr>
      <t xml:space="preserve">
ЮЛ зарегистрировано 
штатная численность                                                                                                                                                                                                                                                                                Выручка за 2024 - руб., чистая прибыль руб.
Выручка за 2023 -  руб., чистая прибыль руб.
Выручка за 2022 -руб., чистая прибыль руб.
Суды -  (за все время)
Истец 
Ответчик: </t>
    </r>
  </si>
  <si>
    <t xml:space="preserve">Окончание работ, дата: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</si>
</sst>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43" formatCode="_-* #,##0.00_-;\-* #,##0.00_-;_-* &quot;-&quot;??_-;_-@_-"/>
    <numFmt numFmtId="164" formatCode="#,##0.00_ ;[Red]\-#,##0.00\ "/>
  </numFmts>
  <fonts count="17" x14ac:knownFonts="1">
    <font>
      <sz val="10"/>
      <color rgb="FF000000"/>
      <name val="Times New Roman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6.5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name val="Times New Roman"/>
      <family val="1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46">
    <xf numFmtId="0" fontId="0" fillId="0" borderId="0" xfId="0" applyAlignment="1">
      <alignment horizontal="left" vertical="top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top" shrinkToFit="1"/>
    </xf>
    <xf numFmtId="0" fontId="9" fillId="0" borderId="1" xfId="0" applyFont="1" applyBorder="1" applyAlignment="1">
      <alignment horizontal="left" vertical="top"/>
    </xf>
    <xf numFmtId="0" fontId="8" fillId="0" borderId="1" xfId="0" applyFont="1" applyBorder="1" applyAlignment="1">
      <alignment vertical="center" wrapText="1"/>
    </xf>
    <xf numFmtId="0" fontId="7" fillId="0" borderId="0" xfId="0" applyFont="1" applyAlignment="1">
      <alignment horizontal="left" vertical="top"/>
    </xf>
    <xf numFmtId="49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 vertical="center"/>
    </xf>
    <xf numFmtId="2" fontId="6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left" vertical="top"/>
    </xf>
    <xf numFmtId="0" fontId="8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top"/>
    </xf>
    <xf numFmtId="2" fontId="9" fillId="0" borderId="1" xfId="0" applyNumberFormat="1" applyFont="1" applyBorder="1" applyAlignment="1">
      <alignment horizontal="right" vertical="center" wrapText="1"/>
    </xf>
    <xf numFmtId="44" fontId="9" fillId="0" borderId="1" xfId="2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 wrapText="1"/>
    </xf>
    <xf numFmtId="44" fontId="6" fillId="2" borderId="1" xfId="2" applyFont="1" applyFill="1" applyBorder="1" applyAlignment="1">
      <alignment horizontal="center" vertical="center" wrapText="1"/>
    </xf>
    <xf numFmtId="164" fontId="6" fillId="2" borderId="1" xfId="2" applyNumberFormat="1" applyFont="1" applyFill="1" applyBorder="1" applyAlignment="1">
      <alignment horizontal="right" vertical="center" wrapText="1"/>
    </xf>
    <xf numFmtId="0" fontId="0" fillId="2" borderId="1" xfId="0" applyFill="1" applyBorder="1" applyAlignment="1">
      <alignment horizontal="left" vertical="top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right" vertical="center" wrapText="1"/>
    </xf>
    <xf numFmtId="2" fontId="9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164" fontId="6" fillId="0" borderId="1" xfId="1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3" fillId="4" borderId="1" xfId="1" applyNumberFormat="1" applyFont="1" applyFill="1" applyBorder="1" applyAlignment="1">
      <alignment horizontal="center" vertical="center" wrapText="1"/>
    </xf>
    <xf numFmtId="43" fontId="14" fillId="4" borderId="1" xfId="1" applyFont="1" applyFill="1" applyBorder="1" applyAlignment="1">
      <alignment vertical="center" wrapText="1"/>
    </xf>
    <xf numFmtId="43" fontId="14" fillId="4" borderId="1" xfId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43" fontId="15" fillId="4" borderId="1" xfId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</cellXfs>
  <cellStyles count="3">
    <cellStyle name="Денежный" xfId="2" builtinId="4"/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48490</xdr:colOff>
      <xdr:row>18</xdr:row>
      <xdr:rowOff>0</xdr:rowOff>
    </xdr:from>
    <xdr:ext cx="91440" cy="0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91440" cy="0"/>
        </a:xfrm>
        <a:custGeom>
          <a:avLst/>
          <a:gdLst/>
          <a:ahLst/>
          <a:cxnLst/>
          <a:rect l="0" t="0" r="0" b="0"/>
          <a:pathLst>
            <a:path w="91440">
              <a:moveTo>
                <a:pt x="0" y="0"/>
              </a:moveTo>
              <a:lnTo>
                <a:pt x="91440" y="0"/>
              </a:lnTo>
            </a:path>
          </a:pathLst>
        </a:custGeom>
        <a:ln w="5760">
          <a:solidFill>
            <a:srgbClr val="FE0000"/>
          </a:solidFill>
        </a:ln>
      </xdr:spPr>
    </xdr:sp>
    <xdr:clientData/>
  </xdr:oneCellAnchor>
  <xdr:oneCellAnchor>
    <xdr:from>
      <xdr:col>4</xdr:col>
      <xdr:colOff>610095</xdr:colOff>
      <xdr:row>18</xdr:row>
      <xdr:rowOff>0</xdr:rowOff>
    </xdr:from>
    <xdr:ext cx="91440" cy="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91440" cy="0"/>
        </a:xfrm>
        <a:custGeom>
          <a:avLst/>
          <a:gdLst/>
          <a:ahLst/>
          <a:cxnLst/>
          <a:rect l="0" t="0" r="0" b="0"/>
          <a:pathLst>
            <a:path w="91440">
              <a:moveTo>
                <a:pt x="0" y="0"/>
              </a:moveTo>
              <a:lnTo>
                <a:pt x="91440" y="0"/>
              </a:lnTo>
            </a:path>
          </a:pathLst>
        </a:custGeom>
        <a:ln w="5760">
          <a:solidFill>
            <a:srgbClr val="FE0000"/>
          </a:solidFill>
        </a:ln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9"/>
  <sheetViews>
    <sheetView tabSelected="1" view="pageBreakPreview" topLeftCell="A16" zoomScale="85" zoomScaleNormal="40" zoomScaleSheetLayoutView="85" workbookViewId="0">
      <selection activeCell="L34" sqref="L34"/>
    </sheetView>
  </sheetViews>
  <sheetFormatPr defaultRowHeight="12.75" x14ac:dyDescent="0.2"/>
  <cols>
    <col min="1" max="1" width="8.5" style="14" bestFit="1" customWidth="1"/>
    <col min="2" max="2" width="79.5" customWidth="1"/>
    <col min="3" max="3" width="11.33203125" style="15" customWidth="1"/>
    <col min="4" max="4" width="22" style="16" customWidth="1"/>
    <col min="5" max="6" width="17.83203125" customWidth="1"/>
    <col min="7" max="7" width="14.1640625" customWidth="1"/>
    <col min="8" max="8" width="15.33203125" customWidth="1"/>
    <col min="9" max="9" width="20.1640625" customWidth="1"/>
    <col min="10" max="11" width="21.33203125" hidden="1" customWidth="1"/>
    <col min="12" max="12" width="24.1640625" customWidth="1"/>
    <col min="13" max="13" width="21.6640625" customWidth="1"/>
  </cols>
  <sheetData>
    <row r="1" spans="1:13" ht="14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8" customHeight="1" x14ac:dyDescent="0.2">
      <c r="A2" s="38" t="s">
        <v>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3" ht="16.5" customHeight="1" x14ac:dyDescent="0.2">
      <c r="A3" s="38" t="s">
        <v>32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3" ht="30" customHeight="1" x14ac:dyDescent="0.2">
      <c r="A4" s="38" t="s">
        <v>10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</row>
    <row r="5" spans="1:13" ht="12.7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1"/>
    </row>
    <row r="6" spans="1:13" ht="30" customHeight="1" x14ac:dyDescent="0.2">
      <c r="A6" s="39" t="s">
        <v>0</v>
      </c>
      <c r="B6" s="39" t="s">
        <v>2</v>
      </c>
      <c r="C6" s="39" t="s">
        <v>1</v>
      </c>
      <c r="D6" s="39" t="s">
        <v>23</v>
      </c>
      <c r="E6" s="39" t="s">
        <v>37</v>
      </c>
      <c r="F6" s="39"/>
      <c r="G6" s="39" t="s">
        <v>38</v>
      </c>
      <c r="H6" s="39"/>
      <c r="I6" s="39" t="s">
        <v>39</v>
      </c>
      <c r="J6" s="39" t="s">
        <v>6</v>
      </c>
      <c r="K6" s="39"/>
      <c r="L6" s="36" t="s">
        <v>4</v>
      </c>
      <c r="M6" s="36" t="s">
        <v>33</v>
      </c>
    </row>
    <row r="7" spans="1:13" ht="30" customHeight="1" x14ac:dyDescent="0.2">
      <c r="A7" s="39"/>
      <c r="B7" s="39"/>
      <c r="C7" s="39"/>
      <c r="D7" s="39"/>
      <c r="E7" s="3" t="s">
        <v>3</v>
      </c>
      <c r="F7" s="3" t="s">
        <v>5</v>
      </c>
      <c r="G7" s="3" t="s">
        <v>3</v>
      </c>
      <c r="H7" s="3" t="s">
        <v>5</v>
      </c>
      <c r="I7" s="39"/>
      <c r="J7" s="3" t="s">
        <v>7</v>
      </c>
      <c r="K7" s="3" t="s">
        <v>8</v>
      </c>
      <c r="L7" s="37"/>
      <c r="M7" s="37"/>
    </row>
    <row r="8" spans="1:13" ht="15.75" x14ac:dyDescent="0.2">
      <c r="A8" s="4">
        <v>1</v>
      </c>
      <c r="B8" s="5">
        <v>2</v>
      </c>
      <c r="C8" s="4">
        <v>3</v>
      </c>
      <c r="D8" s="5">
        <v>4</v>
      </c>
      <c r="E8" s="5">
        <v>5</v>
      </c>
      <c r="F8" s="5">
        <v>6</v>
      </c>
      <c r="G8" s="5">
        <v>7</v>
      </c>
      <c r="H8" s="5">
        <v>8</v>
      </c>
      <c r="I8" s="5">
        <v>9</v>
      </c>
      <c r="J8" s="6"/>
      <c r="K8" s="6"/>
      <c r="L8" s="6"/>
      <c r="M8" s="6"/>
    </row>
    <row r="9" spans="1:13" s="8" customFormat="1" ht="94.5" x14ac:dyDescent="0.2">
      <c r="A9" s="4">
        <v>1</v>
      </c>
      <c r="B9" s="7" t="s">
        <v>22</v>
      </c>
      <c r="C9" s="3" t="s">
        <v>11</v>
      </c>
      <c r="D9" s="3">
        <v>1</v>
      </c>
      <c r="E9" s="3"/>
      <c r="F9" s="19">
        <f t="shared" ref="F9:F18" si="0">E9*D9</f>
        <v>0</v>
      </c>
      <c r="G9" s="20"/>
      <c r="H9" s="19">
        <f t="shared" ref="H9:H18" si="1">G9*D9</f>
        <v>0</v>
      </c>
      <c r="I9" s="19">
        <f t="shared" ref="I9:I18" si="2">H9+F9</f>
        <v>0</v>
      </c>
      <c r="J9" s="3"/>
      <c r="K9" s="3"/>
      <c r="L9" s="3" t="s">
        <v>12</v>
      </c>
      <c r="M9" s="35" t="s">
        <v>34</v>
      </c>
    </row>
    <row r="10" spans="1:13" s="8" customFormat="1" ht="94.5" x14ac:dyDescent="0.2">
      <c r="A10" s="4">
        <v>2</v>
      </c>
      <c r="B10" s="7" t="s">
        <v>21</v>
      </c>
      <c r="C10" s="3" t="s">
        <v>11</v>
      </c>
      <c r="D10" s="3">
        <v>1</v>
      </c>
      <c r="E10" s="3"/>
      <c r="F10" s="19">
        <f t="shared" si="0"/>
        <v>0</v>
      </c>
      <c r="G10" s="20"/>
      <c r="H10" s="19">
        <f t="shared" si="1"/>
        <v>0</v>
      </c>
      <c r="I10" s="19">
        <f t="shared" si="2"/>
        <v>0</v>
      </c>
      <c r="J10" s="3"/>
      <c r="K10" s="3"/>
      <c r="L10" s="3" t="s">
        <v>12</v>
      </c>
      <c r="M10" s="35" t="s">
        <v>34</v>
      </c>
    </row>
    <row r="11" spans="1:13" s="8" customFormat="1" ht="63" x14ac:dyDescent="0.2">
      <c r="A11" s="4">
        <v>3</v>
      </c>
      <c r="B11" s="7" t="s">
        <v>20</v>
      </c>
      <c r="C11" s="3" t="s">
        <v>11</v>
      </c>
      <c r="D11" s="3">
        <v>16</v>
      </c>
      <c r="E11" s="3"/>
      <c r="F11" s="19">
        <f t="shared" si="0"/>
        <v>0</v>
      </c>
      <c r="G11" s="20"/>
      <c r="H11" s="19">
        <f t="shared" si="1"/>
        <v>0</v>
      </c>
      <c r="I11" s="19">
        <f t="shared" si="2"/>
        <v>0</v>
      </c>
      <c r="J11" s="3"/>
      <c r="K11" s="3"/>
      <c r="L11" s="3" t="s">
        <v>12</v>
      </c>
      <c r="M11" s="35" t="s">
        <v>35</v>
      </c>
    </row>
    <row r="12" spans="1:13" s="8" customFormat="1" ht="63" x14ac:dyDescent="0.2">
      <c r="A12" s="4">
        <v>4</v>
      </c>
      <c r="B12" s="7" t="s">
        <v>19</v>
      </c>
      <c r="C12" s="3" t="s">
        <v>11</v>
      </c>
      <c r="D12" s="3">
        <v>16</v>
      </c>
      <c r="E12" s="3"/>
      <c r="F12" s="19">
        <f t="shared" si="0"/>
        <v>0</v>
      </c>
      <c r="G12" s="20"/>
      <c r="H12" s="19">
        <f t="shared" si="1"/>
        <v>0</v>
      </c>
      <c r="I12" s="19">
        <f t="shared" si="2"/>
        <v>0</v>
      </c>
      <c r="J12" s="3"/>
      <c r="K12" s="3"/>
      <c r="L12" s="3" t="s">
        <v>12</v>
      </c>
      <c r="M12" s="35" t="s">
        <v>35</v>
      </c>
    </row>
    <row r="13" spans="1:13" s="8" customFormat="1" ht="63" x14ac:dyDescent="0.2">
      <c r="A13" s="4">
        <v>5</v>
      </c>
      <c r="B13" s="17" t="s">
        <v>18</v>
      </c>
      <c r="C13" s="3" t="s">
        <v>11</v>
      </c>
      <c r="D13" s="3">
        <v>34</v>
      </c>
      <c r="E13" s="3"/>
      <c r="F13" s="19">
        <f t="shared" si="0"/>
        <v>0</v>
      </c>
      <c r="G13" s="20"/>
      <c r="H13" s="19">
        <f t="shared" si="1"/>
        <v>0</v>
      </c>
      <c r="I13" s="19">
        <f t="shared" si="2"/>
        <v>0</v>
      </c>
      <c r="J13" s="3"/>
      <c r="K13" s="3"/>
      <c r="L13" s="3" t="s">
        <v>24</v>
      </c>
      <c r="M13" s="35" t="s">
        <v>36</v>
      </c>
    </row>
    <row r="14" spans="1:13" s="8" customFormat="1" ht="63" x14ac:dyDescent="0.2">
      <c r="A14" s="4">
        <v>6</v>
      </c>
      <c r="B14" s="17" t="s">
        <v>17</v>
      </c>
      <c r="C14" s="3" t="s">
        <v>11</v>
      </c>
      <c r="D14" s="3">
        <v>34</v>
      </c>
      <c r="E14" s="3"/>
      <c r="F14" s="19">
        <f t="shared" si="0"/>
        <v>0</v>
      </c>
      <c r="G14" s="20"/>
      <c r="H14" s="19">
        <f t="shared" si="1"/>
        <v>0</v>
      </c>
      <c r="I14" s="19">
        <f t="shared" si="2"/>
        <v>0</v>
      </c>
      <c r="J14" s="3"/>
      <c r="K14" s="3"/>
      <c r="L14" s="3" t="s">
        <v>12</v>
      </c>
      <c r="M14" s="35" t="s">
        <v>36</v>
      </c>
    </row>
    <row r="15" spans="1:13" s="8" customFormat="1" ht="63" x14ac:dyDescent="0.2">
      <c r="A15" s="4">
        <v>7</v>
      </c>
      <c r="B15" s="17" t="s">
        <v>16</v>
      </c>
      <c r="C15" s="3" t="s">
        <v>11</v>
      </c>
      <c r="D15" s="3">
        <v>2</v>
      </c>
      <c r="E15" s="3"/>
      <c r="F15" s="19">
        <f t="shared" si="0"/>
        <v>0</v>
      </c>
      <c r="G15" s="20"/>
      <c r="H15" s="19">
        <f t="shared" si="1"/>
        <v>0</v>
      </c>
      <c r="I15" s="19">
        <f t="shared" si="2"/>
        <v>0</v>
      </c>
      <c r="J15" s="3"/>
      <c r="K15" s="3"/>
      <c r="L15" s="3" t="s">
        <v>24</v>
      </c>
      <c r="M15" s="35" t="s">
        <v>35</v>
      </c>
    </row>
    <row r="16" spans="1:13" s="8" customFormat="1" ht="63" x14ac:dyDescent="0.2">
      <c r="A16" s="4">
        <v>8</v>
      </c>
      <c r="B16" s="17" t="s">
        <v>15</v>
      </c>
      <c r="C16" s="3" t="s">
        <v>11</v>
      </c>
      <c r="D16" s="3">
        <v>2</v>
      </c>
      <c r="E16" s="3"/>
      <c r="F16" s="19">
        <f t="shared" si="0"/>
        <v>0</v>
      </c>
      <c r="G16" s="20"/>
      <c r="H16" s="19">
        <f t="shared" si="1"/>
        <v>0</v>
      </c>
      <c r="I16" s="19">
        <f t="shared" si="2"/>
        <v>0</v>
      </c>
      <c r="J16" s="3"/>
      <c r="K16" s="3"/>
      <c r="L16" s="3" t="s">
        <v>24</v>
      </c>
      <c r="M16" s="35" t="s">
        <v>35</v>
      </c>
    </row>
    <row r="17" spans="1:14" s="8" customFormat="1" ht="63" x14ac:dyDescent="0.2">
      <c r="A17" s="4">
        <v>9</v>
      </c>
      <c r="B17" s="17" t="s">
        <v>13</v>
      </c>
      <c r="C17" s="3" t="s">
        <v>11</v>
      </c>
      <c r="D17" s="3">
        <v>2</v>
      </c>
      <c r="E17" s="3"/>
      <c r="F17" s="19">
        <f t="shared" si="0"/>
        <v>0</v>
      </c>
      <c r="G17" s="20"/>
      <c r="H17" s="19">
        <f t="shared" si="1"/>
        <v>0</v>
      </c>
      <c r="I17" s="19">
        <f t="shared" si="2"/>
        <v>0</v>
      </c>
      <c r="J17" s="3"/>
      <c r="K17" s="3"/>
      <c r="L17" s="3" t="s">
        <v>25</v>
      </c>
      <c r="M17" s="35" t="s">
        <v>36</v>
      </c>
    </row>
    <row r="18" spans="1:14" s="8" customFormat="1" ht="63" x14ac:dyDescent="0.2">
      <c r="A18" s="4">
        <v>10</v>
      </c>
      <c r="B18" s="17" t="s">
        <v>14</v>
      </c>
      <c r="C18" s="3" t="s">
        <v>11</v>
      </c>
      <c r="D18" s="3">
        <v>2</v>
      </c>
      <c r="E18" s="3"/>
      <c r="F18" s="19">
        <f t="shared" si="0"/>
        <v>0</v>
      </c>
      <c r="G18" s="20"/>
      <c r="H18" s="19">
        <f t="shared" si="1"/>
        <v>0</v>
      </c>
      <c r="I18" s="19">
        <f t="shared" si="2"/>
        <v>0</v>
      </c>
      <c r="J18" s="3"/>
      <c r="K18" s="3"/>
      <c r="L18" s="3" t="s">
        <v>25</v>
      </c>
      <c r="M18" s="35" t="s">
        <v>36</v>
      </c>
    </row>
    <row r="19" spans="1:14" ht="29.25" customHeight="1" x14ac:dyDescent="0.2">
      <c r="A19" s="21"/>
      <c r="B19" s="22" t="s">
        <v>40</v>
      </c>
      <c r="C19" s="23"/>
      <c r="D19" s="24"/>
      <c r="E19" s="25"/>
      <c r="F19" s="26">
        <f>SUM(F9:F18)</f>
        <v>0</v>
      </c>
      <c r="G19" s="26"/>
      <c r="H19" s="26">
        <f t="shared" ref="H19:I19" si="3">SUM(H9:H18)</f>
        <v>0</v>
      </c>
      <c r="I19" s="26">
        <f t="shared" si="3"/>
        <v>0</v>
      </c>
      <c r="J19" s="25"/>
      <c r="L19" s="27"/>
      <c r="M19" s="27"/>
      <c r="N19" s="13"/>
    </row>
    <row r="20" spans="1:14" ht="29.25" customHeight="1" x14ac:dyDescent="0.2">
      <c r="A20" s="28"/>
      <c r="B20" s="29" t="s">
        <v>41</v>
      </c>
      <c r="C20" s="28"/>
      <c r="D20" s="30"/>
      <c r="E20" s="31"/>
      <c r="F20" s="31"/>
      <c r="G20" s="31"/>
      <c r="H20" s="31"/>
      <c r="I20" s="32">
        <f>I19/120*20</f>
        <v>0</v>
      </c>
      <c r="J20" s="31"/>
      <c r="L20" s="18"/>
      <c r="M20" s="18"/>
      <c r="N20" s="13"/>
    </row>
    <row r="21" spans="1:14" ht="15" customHeight="1" x14ac:dyDescent="0.2">
      <c r="A21" s="33"/>
      <c r="B21" s="33"/>
      <c r="C21" s="34"/>
      <c r="D21" s="34"/>
      <c r="E21" s="34"/>
      <c r="F21" s="34"/>
      <c r="G21" s="34"/>
      <c r="H21" s="34"/>
      <c r="I21" s="34"/>
      <c r="N21" s="13"/>
    </row>
    <row r="22" spans="1:14" x14ac:dyDescent="0.2">
      <c r="A22" s="40">
        <v>1</v>
      </c>
      <c r="B22" s="41" t="s">
        <v>42</v>
      </c>
      <c r="C22" s="42" t="s">
        <v>43</v>
      </c>
      <c r="D22" s="42"/>
      <c r="E22" s="43" t="s">
        <v>44</v>
      </c>
      <c r="F22" s="43"/>
      <c r="G22" s="43"/>
      <c r="H22" s="34"/>
      <c r="I22" s="34"/>
      <c r="N22" s="13"/>
    </row>
    <row r="23" spans="1:14" ht="68.25" customHeight="1" x14ac:dyDescent="0.2">
      <c r="A23" s="40">
        <v>2</v>
      </c>
      <c r="B23" s="41" t="s">
        <v>45</v>
      </c>
      <c r="C23" s="44" t="s">
        <v>46</v>
      </c>
      <c r="D23" s="44"/>
      <c r="E23" s="43"/>
      <c r="F23" s="43"/>
      <c r="G23" s="43"/>
      <c r="H23" s="34"/>
      <c r="I23" s="34"/>
      <c r="N23" s="13"/>
    </row>
    <row r="24" spans="1:14" ht="60" customHeight="1" x14ac:dyDescent="0.2">
      <c r="A24" s="40">
        <v>3</v>
      </c>
      <c r="B24" s="41" t="s">
        <v>68</v>
      </c>
      <c r="C24" s="44" t="s">
        <v>47</v>
      </c>
      <c r="D24" s="44"/>
      <c r="E24" s="43"/>
      <c r="F24" s="43"/>
      <c r="G24" s="43"/>
      <c r="H24" s="34"/>
      <c r="I24" s="34"/>
      <c r="N24" s="13"/>
    </row>
    <row r="25" spans="1:14" ht="63.75" customHeight="1" x14ac:dyDescent="0.2">
      <c r="A25" s="40">
        <v>4</v>
      </c>
      <c r="B25" s="41" t="s">
        <v>48</v>
      </c>
      <c r="C25" s="44" t="s">
        <v>47</v>
      </c>
      <c r="D25" s="44"/>
      <c r="E25" s="43"/>
      <c r="F25" s="43"/>
      <c r="G25" s="43"/>
      <c r="H25" s="34"/>
      <c r="I25" s="34"/>
      <c r="N25" s="13"/>
    </row>
    <row r="26" spans="1:14" ht="54" customHeight="1" x14ac:dyDescent="0.2">
      <c r="A26" s="40">
        <v>5</v>
      </c>
      <c r="B26" s="41" t="s">
        <v>49</v>
      </c>
      <c r="C26" s="44" t="s">
        <v>50</v>
      </c>
      <c r="D26" s="44"/>
      <c r="E26" s="43"/>
      <c r="F26" s="43"/>
      <c r="G26" s="43"/>
      <c r="H26" s="34"/>
      <c r="I26" s="34"/>
      <c r="N26" s="13"/>
    </row>
    <row r="27" spans="1:14" ht="40.5" customHeight="1" x14ac:dyDescent="0.2">
      <c r="A27" s="40">
        <v>6</v>
      </c>
      <c r="B27" s="41" t="s">
        <v>51</v>
      </c>
      <c r="C27" s="44" t="s">
        <v>52</v>
      </c>
      <c r="D27" s="44"/>
      <c r="E27" s="43"/>
      <c r="F27" s="43"/>
      <c r="G27" s="43"/>
      <c r="H27" s="34"/>
      <c r="I27" s="34"/>
      <c r="N27" s="13"/>
    </row>
    <row r="28" spans="1:14" ht="49.5" customHeight="1" x14ac:dyDescent="0.2">
      <c r="A28" s="40">
        <v>7</v>
      </c>
      <c r="B28" s="41" t="s">
        <v>53</v>
      </c>
      <c r="C28" s="44" t="s">
        <v>54</v>
      </c>
      <c r="D28" s="44"/>
      <c r="E28" s="43"/>
      <c r="F28" s="43"/>
      <c r="G28" s="43"/>
      <c r="H28" s="34"/>
      <c r="I28" s="34"/>
      <c r="N28" s="13"/>
    </row>
    <row r="29" spans="1:14" ht="73.5" customHeight="1" x14ac:dyDescent="0.2">
      <c r="A29" s="40">
        <v>8</v>
      </c>
      <c r="B29" s="41" t="s">
        <v>55</v>
      </c>
      <c r="C29" s="44" t="s">
        <v>56</v>
      </c>
      <c r="D29" s="44"/>
      <c r="E29" s="43"/>
      <c r="F29" s="43"/>
      <c r="G29" s="43"/>
      <c r="H29" s="34"/>
      <c r="I29" s="34"/>
      <c r="N29" s="13"/>
    </row>
    <row r="30" spans="1:14" ht="33.75" customHeight="1" x14ac:dyDescent="0.2">
      <c r="A30" s="40">
        <v>9</v>
      </c>
      <c r="B30" s="41" t="s">
        <v>57</v>
      </c>
      <c r="C30" s="44" t="s">
        <v>58</v>
      </c>
      <c r="D30" s="44"/>
      <c r="E30" s="43"/>
      <c r="F30" s="43"/>
      <c r="G30" s="43"/>
      <c r="H30" s="34"/>
      <c r="I30" s="34"/>
      <c r="N30" s="13"/>
    </row>
    <row r="31" spans="1:14" ht="108" customHeight="1" x14ac:dyDescent="0.2">
      <c r="A31" s="40">
        <v>10</v>
      </c>
      <c r="B31" s="41" t="s">
        <v>59</v>
      </c>
      <c r="C31" s="44" t="s">
        <v>60</v>
      </c>
      <c r="D31" s="44"/>
      <c r="E31" s="43"/>
      <c r="F31" s="43"/>
      <c r="G31" s="43"/>
      <c r="H31" s="34"/>
      <c r="I31" s="34"/>
      <c r="N31" s="13"/>
    </row>
    <row r="32" spans="1:14" ht="52.5" customHeight="1" x14ac:dyDescent="0.2">
      <c r="A32" s="40">
        <v>11</v>
      </c>
      <c r="B32" s="41" t="s">
        <v>61</v>
      </c>
      <c r="C32" s="44" t="s">
        <v>62</v>
      </c>
      <c r="D32" s="44"/>
      <c r="E32" s="43"/>
      <c r="F32" s="43"/>
      <c r="G32" s="43"/>
      <c r="H32" s="34"/>
      <c r="I32" s="34"/>
      <c r="N32" s="13"/>
    </row>
    <row r="33" spans="1:14" ht="39.75" customHeight="1" x14ac:dyDescent="0.2">
      <c r="A33" s="40">
        <v>12</v>
      </c>
      <c r="B33" s="41" t="s">
        <v>63</v>
      </c>
      <c r="C33" s="44" t="s">
        <v>64</v>
      </c>
      <c r="D33" s="44"/>
      <c r="E33" s="43"/>
      <c r="F33" s="43"/>
      <c r="G33" s="43"/>
      <c r="H33" s="34"/>
      <c r="I33" s="34"/>
      <c r="N33" s="13"/>
    </row>
    <row r="34" spans="1:14" ht="163.5" customHeight="1" x14ac:dyDescent="0.2">
      <c r="A34" s="40">
        <v>13</v>
      </c>
      <c r="B34" s="41" t="s">
        <v>65</v>
      </c>
      <c r="C34" s="44" t="s">
        <v>66</v>
      </c>
      <c r="D34" s="44"/>
      <c r="E34" s="45" t="s">
        <v>67</v>
      </c>
      <c r="F34" s="43"/>
      <c r="G34" s="43"/>
      <c r="H34" s="34"/>
      <c r="I34" s="34"/>
      <c r="N34" s="13"/>
    </row>
    <row r="35" spans="1:14" ht="15.75" x14ac:dyDescent="0.2">
      <c r="A35" s="9"/>
      <c r="B35" s="10" t="s">
        <v>26</v>
      </c>
      <c r="C35" s="11"/>
      <c r="D35" s="12"/>
      <c r="E35" s="10" t="s">
        <v>27</v>
      </c>
      <c r="F35" s="10"/>
      <c r="G35" s="10"/>
      <c r="H35" s="10"/>
      <c r="I35" s="13"/>
    </row>
    <row r="36" spans="1:14" ht="15.75" x14ac:dyDescent="0.2">
      <c r="A36" s="9"/>
      <c r="B36" s="10" t="s">
        <v>28</v>
      </c>
      <c r="C36" s="11"/>
      <c r="D36" s="12"/>
      <c r="E36" s="10"/>
      <c r="F36" s="10"/>
      <c r="G36" s="10"/>
      <c r="H36" s="10"/>
      <c r="I36" s="13"/>
    </row>
    <row r="37" spans="1:14" ht="15.75" x14ac:dyDescent="0.2">
      <c r="A37" s="9"/>
      <c r="B37" s="10" t="s">
        <v>29</v>
      </c>
      <c r="C37" s="11"/>
      <c r="D37" s="12"/>
      <c r="E37" s="10"/>
      <c r="F37" s="10"/>
      <c r="G37" s="10"/>
      <c r="H37" s="10"/>
      <c r="I37" s="13"/>
    </row>
    <row r="38" spans="1:14" ht="15.75" x14ac:dyDescent="0.2">
      <c r="A38" s="9"/>
      <c r="B38" s="10"/>
      <c r="C38" s="11"/>
      <c r="D38" s="12"/>
      <c r="E38" s="10"/>
      <c r="F38" s="10"/>
      <c r="G38" s="10"/>
      <c r="H38" s="10"/>
      <c r="I38" s="13"/>
    </row>
    <row r="39" spans="1:14" ht="15.75" x14ac:dyDescent="0.2">
      <c r="A39" s="9"/>
      <c r="B39" s="10" t="s">
        <v>30</v>
      </c>
      <c r="C39" s="11"/>
      <c r="D39" s="12"/>
      <c r="E39" s="10" t="s">
        <v>31</v>
      </c>
      <c r="F39" s="10"/>
      <c r="G39" s="10"/>
      <c r="H39" s="10"/>
      <c r="I39" s="13"/>
    </row>
  </sheetData>
  <autoFilter ref="A8:L18" xr:uid="{00000000-0009-0000-0000-000000000000}"/>
  <mergeCells count="39">
    <mergeCell ref="C34:D34"/>
    <mergeCell ref="E34:G34"/>
    <mergeCell ref="C31:D31"/>
    <mergeCell ref="E31:G31"/>
    <mergeCell ref="C32:D32"/>
    <mergeCell ref="E32:G32"/>
    <mergeCell ref="C33:D33"/>
    <mergeCell ref="E33:G33"/>
    <mergeCell ref="C28:D28"/>
    <mergeCell ref="E28:G28"/>
    <mergeCell ref="C29:D29"/>
    <mergeCell ref="E29:G29"/>
    <mergeCell ref="C30:D30"/>
    <mergeCell ref="E30:G30"/>
    <mergeCell ref="C25:D25"/>
    <mergeCell ref="E25:G25"/>
    <mergeCell ref="C26:D26"/>
    <mergeCell ref="E26:G26"/>
    <mergeCell ref="C27:D27"/>
    <mergeCell ref="E27:G27"/>
    <mergeCell ref="C22:D22"/>
    <mergeCell ref="E22:G22"/>
    <mergeCell ref="C23:D23"/>
    <mergeCell ref="E23:G23"/>
    <mergeCell ref="C24:D24"/>
    <mergeCell ref="E24:G24"/>
    <mergeCell ref="M6:M7"/>
    <mergeCell ref="A3:L3"/>
    <mergeCell ref="A2:L2"/>
    <mergeCell ref="A4:L4"/>
    <mergeCell ref="J6:K6"/>
    <mergeCell ref="L6:L7"/>
    <mergeCell ref="G6:H6"/>
    <mergeCell ref="I6:I7"/>
    <mergeCell ref="A6:A7"/>
    <mergeCell ref="B6:B7"/>
    <mergeCell ref="C6:C7"/>
    <mergeCell ref="D6:D7"/>
    <mergeCell ref="E6:F6"/>
  </mergeCells>
  <phoneticPr fontId="2" type="noConversion"/>
  <pageMargins left="0.11811023622047245" right="0.31496062992125984" top="0.74803149606299213" bottom="0.35433070866141736" header="0.31496062992125984" footer="0.31496062992125984"/>
  <pageSetup paperSize="9" scale="6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ВОР</vt:lpstr>
      <vt:lpstr>ВОР!Область_печати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 А. Иващенко</dc:creator>
  <cp:lastModifiedBy>Егорова Мария Станиславовна</cp:lastModifiedBy>
  <cp:lastPrinted>2025-06-06T09:27:27Z</cp:lastPrinted>
  <dcterms:created xsi:type="dcterms:W3CDTF">2021-10-04T12:38:00Z</dcterms:created>
  <dcterms:modified xsi:type="dcterms:W3CDTF">2026-02-19T08:20:30Z</dcterms:modified>
</cp:coreProperties>
</file>