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990" tabRatio="612" firstSheet="19" activeTab="19"/>
  </bookViews>
  <sheets>
    <sheet name="тек Мрм" sheetId="5" state="hidden" r:id="rId1"/>
    <sheet name="Мурманск-20т" sheetId="1" state="hidden" r:id="rId2"/>
    <sheet name="Мурманск-20т (2)" sheetId="6" state="hidden" r:id="rId3"/>
    <sheet name="Мурманск-10т" sheetId="3" state="hidden" r:id="rId4"/>
    <sheet name="Мурманск-10т " sheetId="8" state="hidden" r:id="rId5"/>
    <sheet name="карта" sheetId="4" state="hidden" r:id="rId6"/>
    <sheet name="Мурманск-20т 13.06.19" sheetId="11" state="hidden" r:id="rId7"/>
    <sheet name="23.09.19 (2)" sheetId="14" state="hidden" r:id="rId8"/>
    <sheet name="31.10.19" sheetId="13" state="hidden" r:id="rId9"/>
    <sheet name="проект" sheetId="15" state="hidden" r:id="rId10"/>
    <sheet name="ПавПЖДП" sheetId="16" state="hidden" r:id="rId11"/>
    <sheet name="01.06.20" sheetId="17" state="hidden" r:id="rId12"/>
    <sheet name="С 26.05.2021" sheetId="18" state="hidden" r:id="rId13"/>
    <sheet name="20.07.2021" sheetId="20" state="hidden" r:id="rId14"/>
    <sheet name="20.10.2022" sheetId="19" state="hidden" r:id="rId15"/>
    <sheet name="перенапр с Павел" sheetId="21" state="hidden" r:id="rId16"/>
    <sheet name="перенапр с Павел корр" sheetId="22" state="hidden" r:id="rId17"/>
    <sheet name="15.06.2024" sheetId="23" state="hidden" r:id="rId18"/>
    <sheet name="09.10.2024" sheetId="24" state="hidden" r:id="rId19"/>
    <sheet name="25.01.2025" sheetId="25" r:id="rId20"/>
    <sheet name="тек. Птр" sheetId="9" state="hidden" r:id="rId21"/>
    <sheet name="Петрозаводск" sheetId="2" state="hidden" r:id="rId22"/>
    <sheet name="Петрозаводск (2)" sheetId="10" state="hidden" r:id="rId23"/>
  </sheets>
  <definedNames>
    <definedName name="_xlnm.Print_Area" localSheetId="11">'01.06.20'!$A$1:$H$32</definedName>
    <definedName name="_xlnm.Print_Area" localSheetId="18">'09.10.2024'!$A$1:$I$34</definedName>
    <definedName name="_xlnm.Print_Area" localSheetId="17">'15.06.2024'!$A$1:$I$35</definedName>
    <definedName name="_xlnm.Print_Area" localSheetId="13">'20.07.2021'!$A$1:$I$30</definedName>
    <definedName name="_xlnm.Print_Area" localSheetId="14">'20.10.2022'!$A$1:$I$30</definedName>
    <definedName name="_xlnm.Print_Area" localSheetId="19">'25.01.2025'!$A$1:$I$34</definedName>
    <definedName name="_xlnm.Print_Area" localSheetId="15">'перенапр с Павел'!$A$1:$I$32</definedName>
    <definedName name="_xlnm.Print_Area" localSheetId="16">'перенапр с Павел корр'!$A$1:$I$32</definedName>
    <definedName name="_xlnm.Print_Area" localSheetId="12">'С 26.05.2021'!$A$1:$H$32</definedName>
  </definedNames>
  <calcPr calcId="162913"/>
</workbook>
</file>

<file path=xl/calcChain.xml><?xml version="1.0" encoding="utf-8"?>
<calcChain xmlns="http://schemas.openxmlformats.org/spreadsheetml/2006/main">
  <c r="B32" i="25" l="1"/>
  <c r="B31" i="25"/>
  <c r="B29" i="25" s="1"/>
  <c r="B30" i="25"/>
  <c r="H20" i="25"/>
  <c r="F22" i="25" s="1"/>
  <c r="H22" i="25" s="1"/>
  <c r="F24" i="25" s="1"/>
  <c r="H24" i="25" s="1"/>
  <c r="F26" i="25" s="1"/>
  <c r="H26" i="25" s="1"/>
  <c r="F27" i="25" s="1"/>
  <c r="H27" i="25" s="1"/>
  <c r="B14" i="25"/>
  <c r="B32" i="24" l="1"/>
  <c r="B29" i="24" l="1"/>
  <c r="B30" i="24"/>
  <c r="B31" i="24"/>
  <c r="F24" i="24" l="1"/>
  <c r="H20" i="24"/>
  <c r="F22" i="24" s="1"/>
  <c r="H22" i="24" s="1"/>
  <c r="B14" i="24"/>
  <c r="A4" i="24"/>
  <c r="I4" i="24" s="1"/>
  <c r="H24" i="24" l="1"/>
  <c r="F26" i="24" s="1"/>
  <c r="H26" i="24" s="1"/>
  <c r="F27" i="24" s="1"/>
  <c r="H27" i="24" s="1"/>
  <c r="C4" i="24"/>
  <c r="C4" i="23"/>
  <c r="A4" i="23"/>
  <c r="B32" i="23" l="1"/>
  <c r="B30" i="23"/>
  <c r="B33" i="23"/>
  <c r="B31" i="23" l="1"/>
  <c r="H20" i="23"/>
  <c r="F22" i="23" s="1"/>
  <c r="H22" i="23" s="1"/>
  <c r="F24" i="23" s="1"/>
  <c r="H24" i="23" s="1"/>
  <c r="F25" i="23" s="1"/>
  <c r="H25" i="23" s="1"/>
  <c r="F27" i="23" s="1"/>
  <c r="H27" i="23" s="1"/>
  <c r="F28" i="23" s="1"/>
  <c r="H28" i="23" s="1"/>
  <c r="B14" i="23"/>
  <c r="I4" i="23"/>
  <c r="B30" i="22" l="1"/>
  <c r="B29" i="22"/>
  <c r="B28" i="22"/>
  <c r="B27" i="22"/>
  <c r="F21" i="22"/>
  <c r="H21" i="22" s="1"/>
  <c r="F22" i="22" s="1"/>
  <c r="H22" i="22" s="1"/>
  <c r="F24" i="22" s="1"/>
  <c r="H24" i="22" s="1"/>
  <c r="F25" i="22" s="1"/>
  <c r="H25" i="22" s="1"/>
  <c r="H20" i="22"/>
  <c r="B14" i="22"/>
  <c r="A4" i="22"/>
  <c r="I4" i="22" s="1"/>
  <c r="C4" i="22" l="1"/>
  <c r="B30" i="21"/>
  <c r="B29" i="21" l="1"/>
  <c r="B28" i="21"/>
  <c r="B27" i="21"/>
  <c r="H20" i="21"/>
  <c r="F21" i="21" s="1"/>
  <c r="H21" i="21" s="1"/>
  <c r="F22" i="21" s="1"/>
  <c r="H22" i="21" s="1"/>
  <c r="B14" i="21"/>
  <c r="A4" i="21"/>
  <c r="C4" i="21" s="1"/>
  <c r="F24" i="21" l="1"/>
  <c r="H24" i="21" s="1"/>
  <c r="F25" i="21" s="1"/>
  <c r="H25" i="21" s="1"/>
  <c r="I4" i="21"/>
  <c r="B28" i="19"/>
  <c r="B27" i="19"/>
  <c r="B26" i="19"/>
  <c r="A4" i="19" l="1"/>
  <c r="I4" i="19" s="1"/>
  <c r="B28" i="20"/>
  <c r="B27" i="20"/>
  <c r="B26" i="20"/>
  <c r="H20" i="20"/>
  <c r="F21" i="20" s="1"/>
  <c r="H21" i="20" s="1"/>
  <c r="F22" i="20" s="1"/>
  <c r="H22" i="20" s="1"/>
  <c r="F23" i="20" s="1"/>
  <c r="H23" i="20" s="1"/>
  <c r="F24" i="20" s="1"/>
  <c r="H24" i="20" s="1"/>
  <c r="B14" i="20"/>
  <c r="C4" i="19" l="1"/>
  <c r="B14" i="19" l="1"/>
  <c r="H20" i="19"/>
  <c r="F21" i="19" s="1"/>
  <c r="H21" i="19" s="1"/>
  <c r="F22" i="19" s="1"/>
  <c r="H22" i="19" s="1"/>
  <c r="F23" i="19" l="1"/>
  <c r="H23" i="19" s="1"/>
  <c r="F24" i="19" s="1"/>
  <c r="H24" i="19" s="1"/>
  <c r="C30" i="18"/>
  <c r="C29" i="18"/>
  <c r="C28" i="18"/>
  <c r="G20" i="18"/>
  <c r="E21" i="18" s="1"/>
  <c r="G21" i="18" s="1"/>
  <c r="E22" i="18" s="1"/>
  <c r="G22" i="18" s="1"/>
  <c r="E24" i="18" s="1"/>
  <c r="B14" i="18"/>
  <c r="C27" i="18" l="1"/>
  <c r="G24" i="18"/>
  <c r="E25" i="18" s="1"/>
  <c r="G25" i="18" s="1"/>
  <c r="C30" i="17"/>
  <c r="C29" i="17"/>
  <c r="G20" i="17"/>
  <c r="E21" i="17" s="1"/>
  <c r="G21" i="17" s="1"/>
  <c r="E22" i="17" s="1"/>
  <c r="G22" i="17" s="1"/>
  <c r="B14" i="17"/>
  <c r="E23" i="17" l="1"/>
  <c r="G23" i="17" s="1"/>
  <c r="E24" i="17" s="1"/>
  <c r="G24" i="17" s="1"/>
  <c r="E25" i="17" s="1"/>
  <c r="G25" i="17" s="1"/>
  <c r="C28" i="17"/>
  <c r="C27" i="17" s="1"/>
  <c r="C30" i="16" l="1"/>
  <c r="C29" i="16"/>
  <c r="D23" i="16" l="1"/>
  <c r="C28" i="16" s="1"/>
  <c r="C27" i="16" s="1"/>
  <c r="G20" i="16"/>
  <c r="B14" i="16"/>
  <c r="E21" i="16" l="1"/>
  <c r="G21" i="16" s="1"/>
  <c r="C32" i="15"/>
  <c r="C31" i="15"/>
  <c r="D25" i="15"/>
  <c r="C33" i="15" s="1"/>
  <c r="G20" i="15"/>
  <c r="E21" i="15" s="1"/>
  <c r="G21" i="15" s="1"/>
  <c r="E22" i="15" s="1"/>
  <c r="G22" i="15" s="1"/>
  <c r="E23" i="15" s="1"/>
  <c r="G23" i="15" s="1"/>
  <c r="E24" i="15" s="1"/>
  <c r="G24" i="15" s="1"/>
  <c r="B14" i="15"/>
  <c r="E22" i="16" l="1"/>
  <c r="G22" i="16" s="1"/>
  <c r="E23" i="16" s="1"/>
  <c r="G23" i="16" s="1"/>
  <c r="E24" i="16" s="1"/>
  <c r="G24" i="16" s="1"/>
  <c r="E25" i="16" s="1"/>
  <c r="G25" i="16" s="1"/>
  <c r="E25" i="15"/>
  <c r="G25" i="15" s="1"/>
  <c r="E26" i="15" s="1"/>
  <c r="G26" i="15" s="1"/>
  <c r="E27" i="15" s="1"/>
  <c r="G27" i="15" s="1"/>
  <c r="C30" i="15"/>
  <c r="C29" i="15" s="1"/>
  <c r="D33" i="14"/>
  <c r="D32" i="14"/>
  <c r="D31" i="14"/>
  <c r="E25" i="14"/>
  <c r="H20" i="14"/>
  <c r="F21" i="14" s="1"/>
  <c r="H21" i="14" s="1"/>
  <c r="F22" i="14" s="1"/>
  <c r="H22" i="14" s="1"/>
  <c r="F23" i="14" s="1"/>
  <c r="H23" i="14" s="1"/>
  <c r="F24" i="14" s="1"/>
  <c r="H24" i="14" s="1"/>
  <c r="C14" i="14"/>
  <c r="F25" i="14" l="1"/>
  <c r="H25" i="14" s="1"/>
  <c r="F26" i="14" s="1"/>
  <c r="H26" i="14" s="1"/>
  <c r="F27" i="14" s="1"/>
  <c r="H27" i="14" s="1"/>
  <c r="D30" i="14"/>
  <c r="D29" i="14" s="1"/>
  <c r="E25" i="13" l="1"/>
  <c r="D33" i="13" s="1"/>
  <c r="D32" i="13"/>
  <c r="D31" i="13"/>
  <c r="H20" i="13"/>
  <c r="F21" i="13" s="1"/>
  <c r="C14" i="13"/>
  <c r="H21" i="13" l="1"/>
  <c r="F22" i="13" s="1"/>
  <c r="H22" i="13" s="1"/>
  <c r="F23" i="13" s="1"/>
  <c r="H23" i="13" s="1"/>
  <c r="F24" i="13" s="1"/>
  <c r="H24" i="13" s="1"/>
  <c r="F25" i="13" s="1"/>
  <c r="D30" i="13"/>
  <c r="D29" i="13" s="1"/>
  <c r="H25" i="13" l="1"/>
  <c r="F26" i="13" s="1"/>
  <c r="D60" i="11"/>
  <c r="D59" i="11"/>
  <c r="D58" i="11"/>
  <c r="D57" i="11"/>
  <c r="F21" i="11"/>
  <c r="H21" i="11" s="1"/>
  <c r="F22" i="11" s="1"/>
  <c r="H22" i="11" s="1"/>
  <c r="F23" i="11" s="1"/>
  <c r="H23" i="11" s="1"/>
  <c r="F24" i="11" s="1"/>
  <c r="H24" i="11" s="1"/>
  <c r="F25" i="11" s="1"/>
  <c r="H25" i="11" s="1"/>
  <c r="F26" i="11" s="1"/>
  <c r="H26" i="11" s="1"/>
  <c r="F27" i="11" s="1"/>
  <c r="H27" i="11" s="1"/>
  <c r="F28" i="11" s="1"/>
  <c r="H28" i="11" s="1"/>
  <c r="F29" i="11" s="1"/>
  <c r="H29" i="11" s="1"/>
  <c r="F30" i="11" s="1"/>
  <c r="H30" i="11" s="1"/>
  <c r="F31" i="11" s="1"/>
  <c r="H31" i="11" s="1"/>
  <c r="F32" i="11" s="1"/>
  <c r="H32" i="11" s="1"/>
  <c r="F33" i="11" s="1"/>
  <c r="H33" i="11" s="1"/>
  <c r="F34" i="11" s="1"/>
  <c r="H34" i="11" s="1"/>
  <c r="F35" i="11" s="1"/>
  <c r="H35" i="11" s="1"/>
  <c r="F36" i="11" s="1"/>
  <c r="H36" i="11" s="1"/>
  <c r="F37" i="11" s="1"/>
  <c r="H37" i="11" s="1"/>
  <c r="F38" i="11" s="1"/>
  <c r="H38" i="11" s="1"/>
  <c r="F39" i="11" s="1"/>
  <c r="H39" i="11" s="1"/>
  <c r="F40" i="11" s="1"/>
  <c r="H40" i="11" s="1"/>
  <c r="F41" i="11" s="1"/>
  <c r="H41" i="11" s="1"/>
  <c r="F42" i="11" s="1"/>
  <c r="H42" i="11" s="1"/>
  <c r="F43" i="11" s="1"/>
  <c r="H43" i="11" s="1"/>
  <c r="F44" i="11" s="1"/>
  <c r="H44" i="11" s="1"/>
  <c r="F45" i="11" s="1"/>
  <c r="H45" i="11" s="1"/>
  <c r="F46" i="11" s="1"/>
  <c r="H46" i="11" s="1"/>
  <c r="F47" i="11" s="1"/>
  <c r="H47" i="11" s="1"/>
  <c r="F48" i="11" s="1"/>
  <c r="H48" i="11" s="1"/>
  <c r="F49" i="11" s="1"/>
  <c r="H49" i="11" s="1"/>
  <c r="F50" i="11" s="1"/>
  <c r="H50" i="11" s="1"/>
  <c r="F51" i="11" s="1"/>
  <c r="H51" i="11" s="1"/>
  <c r="F52" i="11" s="1"/>
  <c r="H52" i="11" s="1"/>
  <c r="F53" i="11" s="1"/>
  <c r="H53" i="11" s="1"/>
  <c r="F54" i="11" s="1"/>
  <c r="C14" i="11"/>
  <c r="G14" i="11" s="1"/>
  <c r="D56" i="11" l="1"/>
  <c r="H26" i="13"/>
  <c r="D50" i="10"/>
  <c r="D49" i="10"/>
  <c r="D48" i="10"/>
  <c r="D47" i="10"/>
  <c r="F21" i="10"/>
  <c r="H21" i="10" s="1"/>
  <c r="F22" i="10" s="1"/>
  <c r="H22" i="10" s="1"/>
  <c r="F23" i="10" s="1"/>
  <c r="H23" i="10" s="1"/>
  <c r="F24" i="10" s="1"/>
  <c r="H24" i="10" s="1"/>
  <c r="F25" i="10" s="1"/>
  <c r="H25" i="10" s="1"/>
  <c r="F26" i="10" s="1"/>
  <c r="H26" i="10" s="1"/>
  <c r="F27" i="10" s="1"/>
  <c r="H27" i="10" s="1"/>
  <c r="F28" i="10" s="1"/>
  <c r="H28" i="10" s="1"/>
  <c r="F29" i="10" s="1"/>
  <c r="H29" i="10" s="1"/>
  <c r="F30" i="10" s="1"/>
  <c r="H30" i="10" s="1"/>
  <c r="F31" i="10" s="1"/>
  <c r="H31" i="10" s="1"/>
  <c r="F32" i="10" s="1"/>
  <c r="H32" i="10" s="1"/>
  <c r="F33" i="10" s="1"/>
  <c r="H33" i="10" s="1"/>
  <c r="F34" i="10" s="1"/>
  <c r="H34" i="10" s="1"/>
  <c r="F35" i="10" s="1"/>
  <c r="H35" i="10" s="1"/>
  <c r="F36" i="10" s="1"/>
  <c r="H36" i="10" s="1"/>
  <c r="F37" i="10" s="1"/>
  <c r="H37" i="10" s="1"/>
  <c r="F38" i="10" s="1"/>
  <c r="H38" i="10" s="1"/>
  <c r="F39" i="10" s="1"/>
  <c r="H39" i="10" s="1"/>
  <c r="F40" i="10" s="1"/>
  <c r="H40" i="10" s="1"/>
  <c r="F41" i="10" s="1"/>
  <c r="H41" i="10" s="1"/>
  <c r="F42" i="10" s="1"/>
  <c r="H42" i="10" s="1"/>
  <c r="F43" i="10" s="1"/>
  <c r="H43" i="10" s="1"/>
  <c r="F44" i="10" s="1"/>
  <c r="C14" i="10"/>
  <c r="G14" i="10" s="1"/>
  <c r="B33" i="9"/>
  <c r="B34" i="9"/>
  <c r="B32" i="9"/>
  <c r="B31" i="9" s="1"/>
  <c r="G21" i="9"/>
  <c r="E22" i="9" s="1"/>
  <c r="G22" i="9" s="1"/>
  <c r="E23" i="9" s="1"/>
  <c r="G23" i="9" s="1"/>
  <c r="E24" i="9" s="1"/>
  <c r="G24" i="9" s="1"/>
  <c r="E25" i="9" s="1"/>
  <c r="G25" i="9" s="1"/>
  <c r="E26" i="9" s="1"/>
  <c r="G26" i="9" s="1"/>
  <c r="E27" i="9" s="1"/>
  <c r="G27" i="9" s="1"/>
  <c r="E28" i="9" s="1"/>
  <c r="G28" i="9" s="1"/>
  <c r="E29" i="9" s="1"/>
  <c r="G29" i="9" s="1"/>
  <c r="F27" i="13" l="1"/>
  <c r="H27" i="13" s="1"/>
  <c r="D46" i="10"/>
  <c r="D60" i="8"/>
  <c r="D59" i="8"/>
  <c r="D58" i="8"/>
  <c r="D57" i="8"/>
  <c r="F21" i="8"/>
  <c r="H21" i="8" s="1"/>
  <c r="F22" i="8" s="1"/>
  <c r="H22" i="8" s="1"/>
  <c r="F23" i="8" s="1"/>
  <c r="H23" i="8" s="1"/>
  <c r="F24" i="8" s="1"/>
  <c r="H24" i="8" s="1"/>
  <c r="F25" i="8" s="1"/>
  <c r="H25" i="8" s="1"/>
  <c r="F26" i="8" s="1"/>
  <c r="H26" i="8" s="1"/>
  <c r="F27" i="8" s="1"/>
  <c r="H27" i="8" s="1"/>
  <c r="F28" i="8" s="1"/>
  <c r="H28" i="8" s="1"/>
  <c r="F29" i="8" s="1"/>
  <c r="H29" i="8" s="1"/>
  <c r="F30" i="8" s="1"/>
  <c r="H30" i="8" s="1"/>
  <c r="F31" i="8" s="1"/>
  <c r="H31" i="8" s="1"/>
  <c r="F32" i="8" s="1"/>
  <c r="H32" i="8" s="1"/>
  <c r="F33" i="8" s="1"/>
  <c r="H33" i="8" s="1"/>
  <c r="F34" i="8" s="1"/>
  <c r="H34" i="8" s="1"/>
  <c r="F35" i="8" s="1"/>
  <c r="H35" i="8" s="1"/>
  <c r="F36" i="8" s="1"/>
  <c r="H36" i="8" s="1"/>
  <c r="F37" i="8" s="1"/>
  <c r="H37" i="8" s="1"/>
  <c r="F38" i="8" s="1"/>
  <c r="H38" i="8" s="1"/>
  <c r="F39" i="8" s="1"/>
  <c r="H39" i="8" s="1"/>
  <c r="F40" i="8" s="1"/>
  <c r="H40" i="8" s="1"/>
  <c r="F41" i="8" s="1"/>
  <c r="H41" i="8" s="1"/>
  <c r="F42" i="8" s="1"/>
  <c r="H42" i="8" s="1"/>
  <c r="F43" i="8" s="1"/>
  <c r="H43" i="8" s="1"/>
  <c r="F44" i="8" s="1"/>
  <c r="H44" i="8" s="1"/>
  <c r="F45" i="8" s="1"/>
  <c r="H45" i="8" s="1"/>
  <c r="F46" i="8" s="1"/>
  <c r="H46" i="8" s="1"/>
  <c r="F47" i="8" s="1"/>
  <c r="H47" i="8" s="1"/>
  <c r="F48" i="8" s="1"/>
  <c r="H48" i="8" s="1"/>
  <c r="F49" i="8" s="1"/>
  <c r="H49" i="8" s="1"/>
  <c r="F50" i="8" s="1"/>
  <c r="H50" i="8" s="1"/>
  <c r="F51" i="8" s="1"/>
  <c r="H51" i="8" s="1"/>
  <c r="F52" i="8" s="1"/>
  <c r="H52" i="8" s="1"/>
  <c r="F53" i="8" s="1"/>
  <c r="H53" i="8" s="1"/>
  <c r="F54" i="8" s="1"/>
  <c r="C14" i="8"/>
  <c r="G14" i="8" s="1"/>
  <c r="D56" i="8" l="1"/>
  <c r="D60" i="6"/>
  <c r="D59" i="6"/>
  <c r="D58" i="6"/>
  <c r="D57" i="6"/>
  <c r="F21" i="6"/>
  <c r="H21" i="6" s="1"/>
  <c r="C14" i="6"/>
  <c r="G14" i="6" s="1"/>
  <c r="C35" i="5"/>
  <c r="C34" i="5"/>
  <c r="C33" i="5"/>
  <c r="C32" i="5"/>
  <c r="D18" i="5"/>
  <c r="B19" i="5" s="1"/>
  <c r="D19" i="5" s="1"/>
  <c r="B20" i="5" s="1"/>
  <c r="D20" i="5" s="1"/>
  <c r="B21" i="5" s="1"/>
  <c r="D21" i="5" s="1"/>
  <c r="B22" i="5" s="1"/>
  <c r="D22" i="5" s="1"/>
  <c r="B23" i="5" s="1"/>
  <c r="D23" i="5" s="1"/>
  <c r="B24" i="5" s="1"/>
  <c r="D24" i="5" s="1"/>
  <c r="B25" i="5" s="1"/>
  <c r="D25" i="5" s="1"/>
  <c r="B26" i="5" s="1"/>
  <c r="D26" i="5" s="1"/>
  <c r="B27" i="5" s="1"/>
  <c r="D27" i="5" s="1"/>
  <c r="B28" i="5" s="1"/>
  <c r="D28" i="5" s="1"/>
  <c r="B29" i="5" s="1"/>
  <c r="D29" i="5" s="1"/>
  <c r="J29" i="5" s="1"/>
  <c r="H28" i="5" s="1"/>
  <c r="J28" i="5" s="1"/>
  <c r="H27" i="5" s="1"/>
  <c r="J27" i="5" s="1"/>
  <c r="H26" i="5" s="1"/>
  <c r="J26" i="5" s="1"/>
  <c r="H25" i="5" s="1"/>
  <c r="J25" i="5" s="1"/>
  <c r="H24" i="5" s="1"/>
  <c r="J24" i="5" s="1"/>
  <c r="H23" i="5" s="1"/>
  <c r="J23" i="5" s="1"/>
  <c r="H22" i="5" s="1"/>
  <c r="J22" i="5" s="1"/>
  <c r="H21" i="5" s="1"/>
  <c r="J21" i="5" s="1"/>
  <c r="H20" i="5" s="1"/>
  <c r="J20" i="5" s="1"/>
  <c r="H19" i="5" s="1"/>
  <c r="J19" i="5" s="1"/>
  <c r="H18" i="5" s="1"/>
  <c r="J18" i="5" s="1"/>
  <c r="G14" i="5"/>
  <c r="C31" i="5" l="1"/>
  <c r="F22" i="6"/>
  <c r="H22" i="6" s="1"/>
  <c r="F23" i="6" s="1"/>
  <c r="H23" i="6" s="1"/>
  <c r="D56" i="6"/>
  <c r="F24" i="6" l="1"/>
  <c r="H24" i="6" s="1"/>
  <c r="F25" i="6" l="1"/>
  <c r="H25" i="6" s="1"/>
  <c r="F26" i="6" l="1"/>
  <c r="H26" i="6" s="1"/>
  <c r="F27" i="6" l="1"/>
  <c r="H27" i="6" s="1"/>
  <c r="F28" i="6" l="1"/>
  <c r="H28" i="6" s="1"/>
  <c r="D49" i="2"/>
  <c r="D48" i="2"/>
  <c r="D50" i="2"/>
  <c r="D47" i="2"/>
  <c r="F21" i="2"/>
  <c r="H21" i="2" s="1"/>
  <c r="F22" i="2" s="1"/>
  <c r="H22" i="2" s="1"/>
  <c r="F23" i="2" s="1"/>
  <c r="H23" i="2" s="1"/>
  <c r="F24" i="2" s="1"/>
  <c r="H24" i="2" s="1"/>
  <c r="F25" i="2" s="1"/>
  <c r="H25" i="2" s="1"/>
  <c r="F26" i="2" s="1"/>
  <c r="H26" i="2" s="1"/>
  <c r="F27" i="2" s="1"/>
  <c r="H27" i="2" s="1"/>
  <c r="F28" i="2" s="1"/>
  <c r="H28" i="2" s="1"/>
  <c r="F29" i="2" s="1"/>
  <c r="H29" i="2" s="1"/>
  <c r="F30" i="2" s="1"/>
  <c r="H30" i="2" s="1"/>
  <c r="F31" i="2" s="1"/>
  <c r="H31" i="2" s="1"/>
  <c r="F32" i="2" s="1"/>
  <c r="H32" i="2" s="1"/>
  <c r="F33" i="2" s="1"/>
  <c r="H33" i="2" s="1"/>
  <c r="F34" i="2" s="1"/>
  <c r="H34" i="2" s="1"/>
  <c r="F35" i="2" s="1"/>
  <c r="H35" i="2" s="1"/>
  <c r="F36" i="2" s="1"/>
  <c r="H36" i="2" s="1"/>
  <c r="F37" i="2" s="1"/>
  <c r="H37" i="2" s="1"/>
  <c r="F38" i="2" s="1"/>
  <c r="H38" i="2" s="1"/>
  <c r="F39" i="2" s="1"/>
  <c r="H39" i="2" s="1"/>
  <c r="F40" i="2" s="1"/>
  <c r="H40" i="2" s="1"/>
  <c r="F41" i="2" s="1"/>
  <c r="H41" i="2" s="1"/>
  <c r="F42" i="2" s="1"/>
  <c r="H42" i="2" s="1"/>
  <c r="F43" i="2" s="1"/>
  <c r="H43" i="2" s="1"/>
  <c r="F44" i="2" s="1"/>
  <c r="C14" i="2"/>
  <c r="G14" i="2" s="1"/>
  <c r="F29" i="6" l="1"/>
  <c r="H29" i="6" s="1"/>
  <c r="D46" i="2"/>
  <c r="D61" i="3"/>
  <c r="D60" i="3"/>
  <c r="D59" i="3"/>
  <c r="D58" i="3"/>
  <c r="D57" i="3" s="1"/>
  <c r="F21" i="3"/>
  <c r="H21" i="3" s="1"/>
  <c r="F22" i="3" s="1"/>
  <c r="H22" i="3" s="1"/>
  <c r="F23" i="3" s="1"/>
  <c r="H23" i="3" s="1"/>
  <c r="F24" i="3" s="1"/>
  <c r="H24" i="3" s="1"/>
  <c r="F25" i="3" s="1"/>
  <c r="H25" i="3" s="1"/>
  <c r="F26" i="3" s="1"/>
  <c r="H26" i="3" s="1"/>
  <c r="F27" i="3" s="1"/>
  <c r="H27" i="3" s="1"/>
  <c r="F28" i="3" s="1"/>
  <c r="H28" i="3" s="1"/>
  <c r="F29" i="3" s="1"/>
  <c r="H29" i="3" s="1"/>
  <c r="F30" i="3" s="1"/>
  <c r="H30" i="3" s="1"/>
  <c r="F31" i="3" s="1"/>
  <c r="H31" i="3" s="1"/>
  <c r="F32" i="3" s="1"/>
  <c r="H32" i="3" s="1"/>
  <c r="F33" i="3" s="1"/>
  <c r="H33" i="3" s="1"/>
  <c r="F34" i="3" s="1"/>
  <c r="H34" i="3" s="1"/>
  <c r="F35" i="3" s="1"/>
  <c r="H35" i="3" s="1"/>
  <c r="F36" i="3" s="1"/>
  <c r="H36" i="3" s="1"/>
  <c r="F37" i="3" s="1"/>
  <c r="H37" i="3" s="1"/>
  <c r="F38" i="3" s="1"/>
  <c r="H38" i="3" s="1"/>
  <c r="F39" i="3" s="1"/>
  <c r="H39" i="3" s="1"/>
  <c r="F40" i="3" s="1"/>
  <c r="H40" i="3" s="1"/>
  <c r="F41" i="3" s="1"/>
  <c r="H41" i="3" s="1"/>
  <c r="F42" i="3" s="1"/>
  <c r="H42" i="3" s="1"/>
  <c r="F43" i="3" s="1"/>
  <c r="H43" i="3" s="1"/>
  <c r="F44" i="3" s="1"/>
  <c r="H44" i="3" s="1"/>
  <c r="F45" i="3" s="1"/>
  <c r="H45" i="3" s="1"/>
  <c r="F46" i="3" s="1"/>
  <c r="H46" i="3" s="1"/>
  <c r="F47" i="3" s="1"/>
  <c r="H47" i="3" s="1"/>
  <c r="F48" i="3" s="1"/>
  <c r="H48" i="3" s="1"/>
  <c r="F49" i="3" s="1"/>
  <c r="H49" i="3" s="1"/>
  <c r="F50" i="3" s="1"/>
  <c r="H50" i="3" s="1"/>
  <c r="F51" i="3" s="1"/>
  <c r="H51" i="3" s="1"/>
  <c r="F52" i="3" s="1"/>
  <c r="H52" i="3" s="1"/>
  <c r="F53" i="3" s="1"/>
  <c r="H53" i="3" s="1"/>
  <c r="F54" i="3" s="1"/>
  <c r="H54" i="3" s="1"/>
  <c r="F55" i="3" s="1"/>
  <c r="C14" i="3"/>
  <c r="G14" i="3" s="1"/>
  <c r="D59" i="1"/>
  <c r="D60" i="1"/>
  <c r="C14" i="1"/>
  <c r="F30" i="6" l="1"/>
  <c r="H30" i="6" s="1"/>
  <c r="D61" i="1"/>
  <c r="D58" i="1"/>
  <c r="D57" i="1" s="1"/>
  <c r="F21" i="1"/>
  <c r="H21" i="1" s="1"/>
  <c r="F22" i="1" s="1"/>
  <c r="H22" i="1" s="1"/>
  <c r="F23" i="1" s="1"/>
  <c r="H23" i="1" s="1"/>
  <c r="F24" i="1" s="1"/>
  <c r="H24" i="1" s="1"/>
  <c r="F25" i="1" s="1"/>
  <c r="H25" i="1" s="1"/>
  <c r="F26" i="1" s="1"/>
  <c r="H26" i="1" s="1"/>
  <c r="F27" i="1" s="1"/>
  <c r="H27" i="1" s="1"/>
  <c r="F28" i="1" s="1"/>
  <c r="H28" i="1" s="1"/>
  <c r="F29" i="1" s="1"/>
  <c r="H29" i="1" s="1"/>
  <c r="F30" i="1" s="1"/>
  <c r="H30" i="1" s="1"/>
  <c r="F31" i="1" s="1"/>
  <c r="H31" i="1" s="1"/>
  <c r="F32" i="1" s="1"/>
  <c r="H32" i="1" s="1"/>
  <c r="F33" i="1" s="1"/>
  <c r="H33" i="1" s="1"/>
  <c r="F34" i="1" s="1"/>
  <c r="H34" i="1" s="1"/>
  <c r="F35" i="1" s="1"/>
  <c r="H35" i="1" s="1"/>
  <c r="G14" i="1"/>
  <c r="F31" i="6" l="1"/>
  <c r="H31" i="6" s="1"/>
  <c r="F36" i="1"/>
  <c r="H36" i="1" s="1"/>
  <c r="F37" i="1" s="1"/>
  <c r="H37" i="1" s="1"/>
  <c r="F38" i="1" s="1"/>
  <c r="H38" i="1" s="1"/>
  <c r="F32" i="6" l="1"/>
  <c r="H32" i="6" s="1"/>
  <c r="F39" i="1"/>
  <c r="H39" i="1" s="1"/>
  <c r="F40" i="1" s="1"/>
  <c r="H40" i="1" s="1"/>
  <c r="F41" i="1" s="1"/>
  <c r="H41" i="1" s="1"/>
  <c r="F42" i="1" s="1"/>
  <c r="H42" i="1" s="1"/>
  <c r="F43" i="1" s="1"/>
  <c r="H43" i="1" s="1"/>
  <c r="F44" i="1" s="1"/>
  <c r="H44" i="1" s="1"/>
  <c r="F45" i="1" s="1"/>
  <c r="H45" i="1" s="1"/>
  <c r="F46" i="1" s="1"/>
  <c r="H46" i="1" s="1"/>
  <c r="F47" i="1" s="1"/>
  <c r="H47" i="1" s="1"/>
  <c r="F48" i="1" s="1"/>
  <c r="H48" i="1" s="1"/>
  <c r="F49" i="1" s="1"/>
  <c r="H49" i="1" s="1"/>
  <c r="F50" i="1" s="1"/>
  <c r="H50" i="1" s="1"/>
  <c r="F51" i="1" s="1"/>
  <c r="H51" i="1" s="1"/>
  <c r="F52" i="1" s="1"/>
  <c r="H52" i="1" s="1"/>
  <c r="F33" i="6" l="1"/>
  <c r="H33" i="6" s="1"/>
  <c r="F53" i="1"/>
  <c r="H53" i="1" s="1"/>
  <c r="F54" i="1" s="1"/>
  <c r="H54" i="1" s="1"/>
  <c r="F55" i="1" s="1"/>
  <c r="F34" i="6" l="1"/>
  <c r="H34" i="6" s="1"/>
  <c r="F35" i="6" l="1"/>
  <c r="H35" i="6" s="1"/>
  <c r="F36" i="6" l="1"/>
  <c r="H36" i="6" s="1"/>
  <c r="F37" i="6" l="1"/>
  <c r="H37" i="6" s="1"/>
  <c r="F38" i="6" l="1"/>
  <c r="H38" i="6" s="1"/>
  <c r="F39" i="6" l="1"/>
  <c r="H39" i="6" s="1"/>
  <c r="F40" i="6" l="1"/>
  <c r="H40" i="6" s="1"/>
  <c r="F41" i="6" l="1"/>
  <c r="H41" i="6" s="1"/>
  <c r="F42" i="6" l="1"/>
  <c r="H42" i="6" s="1"/>
  <c r="F43" i="6" l="1"/>
  <c r="H43" i="6" s="1"/>
  <c r="F44" i="6" l="1"/>
  <c r="H44" i="6" s="1"/>
  <c r="F45" i="6" l="1"/>
  <c r="H45" i="6" s="1"/>
  <c r="F46" i="6" l="1"/>
  <c r="H46" i="6" s="1"/>
  <c r="F47" i="6" l="1"/>
  <c r="H47" i="6" s="1"/>
  <c r="F48" i="6" l="1"/>
  <c r="H48" i="6" s="1"/>
  <c r="F49" i="6" l="1"/>
  <c r="H49" i="6" s="1"/>
  <c r="F50" i="6" l="1"/>
  <c r="H50" i="6" s="1"/>
  <c r="F51" i="6" l="1"/>
  <c r="H51" i="6" s="1"/>
  <c r="F52" i="6" l="1"/>
  <c r="H52" i="6" s="1"/>
  <c r="F53" i="6" s="1"/>
  <c r="H53" i="6" l="1"/>
  <c r="F54" i="6" s="1"/>
</calcChain>
</file>

<file path=xl/sharedStrings.xml><?xml version="1.0" encoding="utf-8"?>
<sst xmlns="http://schemas.openxmlformats.org/spreadsheetml/2006/main" count="1648" uniqueCount="230">
  <si>
    <t>СОГЛАСОВАНО</t>
  </si>
  <si>
    <t>Заместитель директора по логистике УФПС г. Москвы филиала ФГУП "Почта России"</t>
  </si>
  <si>
    <t>Руководитель Департамента Управления Транспортом Блок логистики ФГУП "Почта России"</t>
  </si>
  <si>
    <t>Маршрут</t>
  </si>
  <si>
    <t>Тип маршрута:</t>
  </si>
  <si>
    <t>Магистральный</t>
  </si>
  <si>
    <r>
      <t>Номер расписания:</t>
    </r>
    <r>
      <rPr>
        <b/>
        <sz val="12"/>
        <rFont val="Times New Roman"/>
        <family val="1"/>
        <charset val="204"/>
      </rPr>
      <t xml:space="preserve"> </t>
    </r>
  </si>
  <si>
    <r>
      <t>Дата ввода:</t>
    </r>
    <r>
      <rPr>
        <b/>
        <sz val="12"/>
        <rFont val="Times New Roman"/>
        <family val="1"/>
        <charset val="204"/>
      </rPr>
      <t xml:space="preserve"> </t>
    </r>
  </si>
  <si>
    <t>Частота курсирования по дн. нед.:</t>
  </si>
  <si>
    <r>
      <t>Наименование перевозчика:</t>
    </r>
    <r>
      <rPr>
        <i/>
        <sz val="11"/>
        <rFont val="Times New Roman"/>
        <family val="1"/>
        <charset val="204"/>
      </rPr>
      <t/>
    </r>
  </si>
  <si>
    <t>АТП ТГ № 4</t>
  </si>
  <si>
    <t>Протяженность маршрута (км):</t>
  </si>
  <si>
    <t>по городу(км):</t>
  </si>
  <si>
    <t>вне города(км):</t>
  </si>
  <si>
    <t>Вид обмена:</t>
  </si>
  <si>
    <t>Россыпь, контейнеры</t>
  </si>
  <si>
    <t>Грузоподьемность ТС (кг):</t>
  </si>
  <si>
    <t>№</t>
  </si>
  <si>
    <t>Наименование пунктов обмена по пути следования от начального пункта до конечного (отдых)</t>
  </si>
  <si>
    <t>Адрес</t>
  </si>
  <si>
    <t>Расстояния между пунктами обмена (км)</t>
  </si>
  <si>
    <t xml:space="preserve">Время движения автомашины </t>
  </si>
  <si>
    <t>Примечание</t>
  </si>
  <si>
    <t xml:space="preserve">  В пути   час .мин</t>
  </si>
  <si>
    <t>Прибытие  час.мин</t>
  </si>
  <si>
    <t>Стоянка час.мин</t>
  </si>
  <si>
    <t>Отправление час.мин</t>
  </si>
  <si>
    <t>ТГ № 4</t>
  </si>
  <si>
    <t>Москва, ул. Вагоноремонтная, д.23</t>
  </si>
  <si>
    <t>Пересменка водителей</t>
  </si>
  <si>
    <t>ПЖДП при Ярославском вокзале</t>
  </si>
  <si>
    <t>Москва, ул. Краснопрудная, д.3</t>
  </si>
  <si>
    <t>Погрузка всех видов почты,</t>
  </si>
  <si>
    <t>Обед, перерыв</t>
  </si>
  <si>
    <t>Обед, отдых водителя</t>
  </si>
  <si>
    <t>МСЦ Мурманск</t>
  </si>
  <si>
    <t>г. Мурманск, ул. Привокзальная, д.13А</t>
  </si>
  <si>
    <t>Отдых водителя.</t>
  </si>
  <si>
    <t xml:space="preserve">Выгрузка </t>
  </si>
  <si>
    <t>Всего на маршруте</t>
  </si>
  <si>
    <t>час.</t>
  </si>
  <si>
    <t>Водитель в выгрузке и погрузке не участвует.</t>
  </si>
  <si>
    <t>Время в пути</t>
  </si>
  <si>
    <t>Время в обмене</t>
  </si>
  <si>
    <t>Общее время на маршруте</t>
  </si>
  <si>
    <t>20 тонн</t>
  </si>
  <si>
    <t>УТВЕРЖДАЮ</t>
  </si>
  <si>
    <t>Начальник АТП УФПС г. Москвы филиала ФГУП "Почта России"</t>
  </si>
  <si>
    <t>_______________А.В. Милихин</t>
  </si>
  <si>
    <t>_________________П.Г. Ильин</t>
  </si>
  <si>
    <t>_______________М.В. Сигаев</t>
  </si>
  <si>
    <t>_________2019г.</t>
  </si>
  <si>
    <t>_____________2019г.</t>
  </si>
  <si>
    <t>Понедельник; Четверг.</t>
  </si>
  <si>
    <t>77.проект</t>
  </si>
  <si>
    <t>ОПП при Ленинградском вокзале</t>
  </si>
  <si>
    <t>Москва, Комсомольская пл. д.3с2</t>
  </si>
  <si>
    <t>Выгрузка, погрузка почты</t>
  </si>
  <si>
    <t>Москва ОПП при Ленинградском вокзале - МСЦ Мурманск - Москва ОПП при Ленинградском вокзале</t>
  </si>
  <si>
    <t>10 тонн</t>
  </si>
  <si>
    <t>МР АСЦ-ВЕЛИКИЙ НОВГОРОД-ПЕТРОЗАВОДСК МСЦ-ВЕЛИКИЙ НОВГОРОД-МР АСЦ</t>
  </si>
  <si>
    <t>Вторник; Суббота</t>
  </si>
  <si>
    <t>Ежедневно</t>
  </si>
  <si>
    <t>ТГ № 5</t>
  </si>
  <si>
    <t>МО, Подольский р-он, п. Львовский, ул. Магистральная, д.7</t>
  </si>
  <si>
    <t>МР АСЦ</t>
  </si>
  <si>
    <t>Великий Новгород Почтамт</t>
  </si>
  <si>
    <t>г. Великий Новгород, улю Октябрьская, д.13</t>
  </si>
  <si>
    <t>Выгрузка, погрузка всех видов почты.</t>
  </si>
  <si>
    <t>Отдых водителя</t>
  </si>
  <si>
    <t>Петрозаводск МСЦ</t>
  </si>
  <si>
    <t>г. Петрозаводск, ул. Шотмана, д.7</t>
  </si>
  <si>
    <t>Выгрузка почты.</t>
  </si>
  <si>
    <t>Погрузка почты</t>
  </si>
  <si>
    <t>АТП ТГ № 5</t>
  </si>
  <si>
    <t>Заместитель директора по логистике  МР "СЕВЕРО-ЗАПАДНЫЙ"  ФГУП "Почта России"</t>
  </si>
  <si>
    <t>Заместитель директора по логистике  МР "МОСКВА и МО" ФГУП "Почта России"</t>
  </si>
  <si>
    <t>Руководитель Департамента управления транспортом  Блока Логистики  ФГУП "Почта России"</t>
  </si>
  <si>
    <t>________ Г.А. Палицын</t>
  </si>
  <si>
    <t>__________ А.В. Милихин</t>
  </si>
  <si>
    <t>______________  М.В. Сигаев</t>
  </si>
  <si>
    <t>_______2018г.</t>
  </si>
  <si>
    <t>_______ 2018г.</t>
  </si>
  <si>
    <t xml:space="preserve">                   ________  2018г.</t>
  </si>
  <si>
    <t>Расписание движения транспорта по маршруту</t>
  </si>
  <si>
    <t>Москва Ленинградский участок ПЖДП при Ярославском вокзале - МУРМАНСК - Москва Ленинградский участок ПЖДП при Ярославском вокзале</t>
  </si>
  <si>
    <t>Дата ввода:</t>
  </si>
  <si>
    <t>04.12.2016 г.</t>
  </si>
  <si>
    <r>
      <t>Частота движения</t>
    </r>
    <r>
      <rPr>
        <b/>
        <i/>
        <sz val="11"/>
        <rFont val="Times New Roman"/>
        <family val="1"/>
        <charset val="204"/>
      </rPr>
      <t xml:space="preserve">: по 01, 02, 04, 06 дням недели </t>
    </r>
  </si>
  <si>
    <t xml:space="preserve">Каким видом транспорта обслуживается маршрут - автомобильным </t>
  </si>
  <si>
    <r>
      <t>Принадлежность транспортных средств:</t>
    </r>
    <r>
      <rPr>
        <b/>
        <i/>
        <sz val="11"/>
        <rFont val="Times New Roman"/>
        <family val="1"/>
        <charset val="204"/>
      </rPr>
      <t xml:space="preserve"> ФГУП "Почта России" наемный</t>
    </r>
  </si>
  <si>
    <t>Грузоподъемность: 20 тонн</t>
  </si>
  <si>
    <t>Протяженность маршрута</t>
  </si>
  <si>
    <t>км</t>
  </si>
  <si>
    <t>В прямом направлении (время)</t>
  </si>
  <si>
    <t>Расстояние между пунктами обмена (км)</t>
  </si>
  <si>
    <t>Наименование пунктов обмена по пути следования от начального пункта до конечного</t>
  </si>
  <si>
    <t>В обратном направлении (время)</t>
  </si>
  <si>
    <t xml:space="preserve"> В пути   час .мин</t>
  </si>
  <si>
    <r>
      <rPr>
        <b/>
        <sz val="11"/>
        <rFont val="Times New Roman"/>
        <family val="1"/>
        <charset val="204"/>
      </rPr>
      <t xml:space="preserve">Москва  Ленинградский участок  ПЖДП при Ярославском вокзале      </t>
    </r>
    <r>
      <rPr>
        <sz val="11"/>
        <rFont val="Times New Roman"/>
        <family val="1"/>
        <charset val="204"/>
      </rPr>
      <t xml:space="preserve">                                           погрузка/выгрузка  почты                                                                 ( Москва, Комсомольская пл. 3)</t>
    </r>
  </si>
  <si>
    <t xml:space="preserve">отдых </t>
  </si>
  <si>
    <r>
      <t xml:space="preserve"> МУРМАНСК МСЦ                                      </t>
    </r>
    <r>
      <rPr>
        <sz val="11"/>
        <rFont val="Times New Roman"/>
        <family val="1"/>
        <charset val="204"/>
      </rPr>
      <t xml:space="preserve">выгрузка/погрузка почты                                                     (Мурманск, Привокзальная ул. 13а)  </t>
    </r>
  </si>
  <si>
    <t xml:space="preserve">время на маршруте </t>
  </si>
  <si>
    <t>час</t>
  </si>
  <si>
    <t>время в обмене</t>
  </si>
  <si>
    <t>время в перевозке</t>
  </si>
  <si>
    <t>время в пути и обмене</t>
  </si>
  <si>
    <t>отдых</t>
  </si>
  <si>
    <t>Главный специалист ГУПТ ОУА ДУП                                                                                 Мягкова С.П.</t>
  </si>
  <si>
    <t>Заместитель директора по логистике макрорегион  "Северо-Западный"  ФГУП "Почта России"</t>
  </si>
  <si>
    <t>Заместитель директора по логистике  МР "МОСКВА и МО"                                                  ФГУП "Почта России"</t>
  </si>
  <si>
    <t>Руководитель Департамента управления транспортом Блок логистики                                                                              Фгуп "Почта России"</t>
  </si>
  <si>
    <t>____________Г.А. Палицын</t>
  </si>
  <si>
    <t>_____________ М.В. Сигаев</t>
  </si>
  <si>
    <t>________________  2018г.</t>
  </si>
  <si>
    <t>________________2018г.</t>
  </si>
  <si>
    <t>Расписание движения транспорта по магистральному маршруту</t>
  </si>
  <si>
    <t>Москва ПЖДП при Казанском вокзале - МР АСЦ - ВЕЛИКИЙ НОВГОРОД - ПЕТРОЗАВОДСК и обратно</t>
  </si>
  <si>
    <t>Тип маршрута</t>
  </si>
  <si>
    <t>Номер расписания</t>
  </si>
  <si>
    <t>Дата ввода</t>
  </si>
  <si>
    <t>18 февраля 2019г.</t>
  </si>
  <si>
    <t>Частота курсирования</t>
  </si>
  <si>
    <t>Наименование перевозчика</t>
  </si>
  <si>
    <t>наемный</t>
  </si>
  <si>
    <t>Вид обмена</t>
  </si>
  <si>
    <t>контейнеры</t>
  </si>
  <si>
    <t xml:space="preserve">Грузоподъемность </t>
  </si>
  <si>
    <t>10 т</t>
  </si>
  <si>
    <t>В пути   час .мин</t>
  </si>
  <si>
    <t>МО п. Львовский</t>
  </si>
  <si>
    <t xml:space="preserve">Погрузка всех видов почты </t>
  </si>
  <si>
    <t xml:space="preserve">ВЕЛИКИЙ НОВГОРОД ПОЧТАМТ </t>
  </si>
  <si>
    <t xml:space="preserve">  г. Великий Новгород, ул. Октябрьская, 13    </t>
  </si>
  <si>
    <t>Выгрузка/погрузка всех видов почты</t>
  </si>
  <si>
    <t>ОТДЫХ</t>
  </si>
  <si>
    <t>Отдых водителей</t>
  </si>
  <si>
    <t xml:space="preserve">ПЕТРОЗАВОДСК МСЦ  </t>
  </si>
  <si>
    <t xml:space="preserve">      г. Петрозаводск, ул. Шотмана, 7          </t>
  </si>
  <si>
    <t>Выгрузка всех видов почты</t>
  </si>
  <si>
    <t>Выгрузка/погрузка всех видовпочты</t>
  </si>
  <si>
    <t>Выгрузка почты</t>
  </si>
  <si>
    <t xml:space="preserve"> </t>
  </si>
  <si>
    <t>Перерыв (отдых)</t>
  </si>
  <si>
    <t xml:space="preserve">Исполнитель </t>
  </si>
  <si>
    <t>Главный специалист ГУПТ ОУА ДУП                                                            С.П. Мягкова</t>
  </si>
  <si>
    <t>30.05.2019г.</t>
  </si>
  <si>
    <t>01.05.2019г.</t>
  </si>
  <si>
    <t>_______2019г.</t>
  </si>
  <si>
    <t>13.06.2019г.</t>
  </si>
  <si>
    <t>Понедельник; суббота</t>
  </si>
  <si>
    <t>МСЦ Петрозаводск</t>
  </si>
  <si>
    <t>Петрозаводск, ул. Шотмана, 7</t>
  </si>
  <si>
    <t>Погрузка</t>
  </si>
  <si>
    <t>Выгрузка/погрузка</t>
  </si>
  <si>
    <t>23.09.2019г.</t>
  </si>
  <si>
    <t>Москва ОПП при Ленинградском вокзале - Петрозаводск - Мурманск  - Петрозаводск - Москва ОПП при Ленинградском вокзале</t>
  </si>
  <si>
    <t>31.10.2019г.</t>
  </si>
  <si>
    <t>Заместитель директора по логистике УФПС г. Москвы  АО "Почта России"</t>
  </si>
  <si>
    <t>Заместитель директора по логистике  МР "СЕВЕРО-ЗАПАДНЫЙ"  АО "Почта России"</t>
  </si>
  <si>
    <t>Руководитель Департамента Управления Транспортом Блок логистики АО "Почта России"</t>
  </si>
  <si>
    <t>Понедельник, четверг,  суббота</t>
  </si>
  <si>
    <t>______________</t>
  </si>
  <si>
    <t>_________2020г.</t>
  </si>
  <si>
    <t>_______2020г.</t>
  </si>
  <si>
    <t>________</t>
  </si>
  <si>
    <t>_____________2020г.</t>
  </si>
  <si>
    <t>ПЖДП ПРИ ЯРОСЛАВСКОМ ВОКЗАЛЕ</t>
  </si>
  <si>
    <t>ПЕТРОЗАВОДСК МСЦ</t>
  </si>
  <si>
    <t>МУРМАНСК МСЦ</t>
  </si>
  <si>
    <t>г. Москва, Краснопрудная ул, 3/5</t>
  </si>
  <si>
    <t>проект</t>
  </si>
  <si>
    <t>Москва ПЖДП при Ярославском вокзале - Петрозаводск - Мурманск  - Петрозаводск - Москва ПЖДП  при Ярославском вокзале</t>
  </si>
  <si>
    <t>ежедневно</t>
  </si>
  <si>
    <t>ПЖДП при Павелецком вокзале</t>
  </si>
  <si>
    <t>г. Москва, ул. Дубининская,7</t>
  </si>
  <si>
    <t>Отдых</t>
  </si>
  <si>
    <t>Москва ПЖДП при Павелецком вокзале - Петрозаводск - Мурманск  - Петрозаводск - Москва ПЖДП при Павелецком вокзале</t>
  </si>
  <si>
    <t>Заместитель директора по логистике  МР "СЕВЕРО-ЗАПАД"  АО "Почта России"</t>
  </si>
  <si>
    <t>________А.Д.Федоров</t>
  </si>
  <si>
    <t>Выгрузка/погрузка почты</t>
  </si>
  <si>
    <t>Главный специалист ГУПТ ОУА ДУТ                                                                     Мягкова С.П.</t>
  </si>
  <si>
    <t>_________2021г.</t>
  </si>
  <si>
    <t>Заместитель директора по логистике  МР "СЕВЕРО-ЗАПАД" АО "Почта России"</t>
  </si>
  <si>
    <t>_______2021г.</t>
  </si>
  <si>
    <t>_____________2021г.</t>
  </si>
  <si>
    <t>Заместитель директора по логистике МР "Москва и МО" АО "Почта России"</t>
  </si>
  <si>
    <t>Главный специалист ГУПТ ОУА ДУТ                                                                     Михальчук С.С.</t>
  </si>
  <si>
    <t>Д.В. Кочкин</t>
  </si>
  <si>
    <t>20.07.2021г.</t>
  </si>
  <si>
    <t>А.В. Милихин</t>
  </si>
  <si>
    <t>А.Д.Федоров</t>
  </si>
  <si>
    <t>Наемный</t>
  </si>
  <si>
    <t>20т</t>
  </si>
  <si>
    <t>Грузоподьемность ТС :</t>
  </si>
  <si>
    <t>Часовой пояс:</t>
  </si>
  <si>
    <t>Индекс</t>
  </si>
  <si>
    <t>г. Москва, ул. Дубининская, д. 7</t>
  </si>
  <si>
    <t>г. Петрозаводск, ул. Шотмана, д. 7</t>
  </si>
  <si>
    <t>Главный специалист ГУПТ ОУА ДУТ         Михальчук С.С.</t>
  </si>
  <si>
    <t>185960</t>
  </si>
  <si>
    <t>183960</t>
  </si>
  <si>
    <t>Время ПРР</t>
  </si>
  <si>
    <t>77.5.790.3</t>
  </si>
  <si>
    <t>МОСКВА ПЖДП ПРИ ПАВЕЛЕЦКОМ ВОКЗАЛЕ</t>
  </si>
  <si>
    <t>МОСКВА ПЖДП ПРИ ПАВЕЛЕЦКОМ ВОКЗАЛЕ - ПЕТРОЗАВОДСК - МУРМАНСК  - ПЕТРОЗАВОДСК - МОСКВА ПЖДП ПРИ ПАВЕЛЕЦКОМ ВОКЗАЛЕ</t>
  </si>
  <si>
    <t>Время московское</t>
  </si>
  <si>
    <t>Выгрузка</t>
  </si>
  <si>
    <t>Время движения автомашины</t>
  </si>
  <si>
    <t>В пути 
час. мин</t>
  </si>
  <si>
    <t>Прибытие 
час. мин</t>
  </si>
  <si>
    <t>ПЖДП ПРИ ПАВЕЛЕЦКОМ ВОКЗАЛЕ</t>
  </si>
  <si>
    <t>77.2.790.5</t>
  </si>
  <si>
    <t>Заместитель директора по логистике МР "СЕВЕРО-ЗАПАД" АО "Почта России"</t>
  </si>
  <si>
    <t>магистральный</t>
  </si>
  <si>
    <t>россыпь, контейнеры</t>
  </si>
  <si>
    <t>время московское</t>
  </si>
  <si>
    <t>Руководитель Департамента управления транспортом Блок логистики АО "Почта России"</t>
  </si>
  <si>
    <t>ЛЦ ВНУКОВО 2</t>
  </si>
  <si>
    <t>г. Москва, п. Марушкинское, квартал № 63, домовладение № 1, стр 35</t>
  </si>
  <si>
    <t>ЛЦ ВНУКОВО 2 - ПЕТРОЗАВОДСК - МУРМАНСК  - ПЕТРОЗАВОДСК - ЛЦ ВНУКОВО 2</t>
  </si>
  <si>
    <t>ПРОЕКТ</t>
  </si>
  <si>
    <t>Главный специалист ГУПТ ОУА ДУТ         Жукова Е.А.</t>
  </si>
  <si>
    <t>С.Е. Терпугов</t>
  </si>
  <si>
    <t>77.24.919</t>
  </si>
  <si>
    <t>Заместитель директора по логистике МР "Северо-Запад" АО "Почта России"</t>
  </si>
  <si>
    <t>В.О. Шишмарева</t>
  </si>
  <si>
    <t>77.24.919.1</t>
  </si>
  <si>
    <t>К.С. Грушко</t>
  </si>
  <si>
    <t>10т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</si>
</sst>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[h]:mm:ss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strike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1" fillId="0" borderId="0"/>
    <xf numFmtId="0" fontId="22" fillId="0" borderId="0"/>
    <xf numFmtId="0" fontId="8" fillId="0" borderId="0"/>
    <xf numFmtId="0" fontId="24" fillId="0" borderId="0"/>
  </cellStyleXfs>
  <cellXfs count="403">
    <xf numFmtId="0" fontId="0" fillId="0" borderId="0" xfId="0"/>
    <xf numFmtId="0" fontId="4" fillId="0" borderId="0" xfId="1" applyFont="1" applyFill="1"/>
    <xf numFmtId="164" fontId="4" fillId="0" borderId="0" xfId="1" applyNumberFormat="1" applyFont="1" applyFill="1"/>
    <xf numFmtId="0" fontId="5" fillId="0" borderId="0" xfId="1" applyFont="1" applyFill="1"/>
    <xf numFmtId="0" fontId="5" fillId="0" borderId="0" xfId="1" applyFont="1" applyFill="1" applyBorder="1" applyAlignment="1">
      <alignment horizontal="center" vertical="center" wrapText="1"/>
    </xf>
    <xf numFmtId="164" fontId="5" fillId="0" borderId="0" xfId="1" applyNumberFormat="1" applyFont="1" applyFill="1"/>
    <xf numFmtId="14" fontId="5" fillId="0" borderId="0" xfId="2" applyNumberFormat="1" applyFont="1" applyFill="1" applyBorder="1" applyAlignment="1">
      <alignment vertical="center"/>
    </xf>
    <xf numFmtId="0" fontId="5" fillId="0" borderId="0" xfId="4" applyFont="1" applyFill="1"/>
    <xf numFmtId="0" fontId="6" fillId="0" borderId="0" xfId="4" applyFont="1" applyAlignment="1">
      <alignment horizontal="center"/>
    </xf>
    <xf numFmtId="0" fontId="4" fillId="0" borderId="0" xfId="4" applyFont="1" applyAlignment="1">
      <alignment horizontal="center"/>
    </xf>
    <xf numFmtId="0" fontId="4" fillId="0" borderId="0" xfId="1" applyFont="1" applyFill="1" applyAlignment="1">
      <alignment horizontal="center" vertical="center" wrapText="1"/>
    </xf>
    <xf numFmtId="0" fontId="5" fillId="0" borderId="0" xfId="4" applyFont="1" applyFill="1" applyAlignment="1">
      <alignment vertical="center"/>
    </xf>
    <xf numFmtId="0" fontId="4" fillId="0" borderId="0" xfId="4" applyFont="1" applyFill="1" applyAlignment="1">
      <alignment horizontal="left" vertical="top"/>
    </xf>
    <xf numFmtId="0" fontId="6" fillId="0" borderId="0" xfId="4" applyFont="1" applyFill="1" applyAlignment="1">
      <alignment horizontal="left" vertical="top"/>
    </xf>
    <xf numFmtId="0" fontId="5" fillId="0" borderId="0" xfId="4" applyFont="1" applyFill="1" applyAlignment="1"/>
    <xf numFmtId="14" fontId="4" fillId="0" borderId="0" xfId="4" applyNumberFormat="1" applyFont="1" applyFill="1" applyAlignment="1">
      <alignment horizontal="left" vertical="top"/>
    </xf>
    <xf numFmtId="0" fontId="5" fillId="0" borderId="0" xfId="4" applyFont="1" applyFill="1" applyAlignment="1">
      <alignment horizontal="center"/>
    </xf>
    <xf numFmtId="0" fontId="4" fillId="0" borderId="0" xfId="4" applyFont="1" applyFill="1" applyAlignment="1">
      <alignment horizontal="left"/>
    </xf>
    <xf numFmtId="0" fontId="5" fillId="0" borderId="0" xfId="4" applyFont="1" applyFill="1" applyAlignment="1">
      <alignment horizontal="left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0" xfId="4" applyNumberFormat="1" applyFont="1" applyFill="1" applyAlignment="1">
      <alignment horizontal="left"/>
    </xf>
    <xf numFmtId="0" fontId="5" fillId="0" borderId="1" xfId="4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wrapText="1"/>
    </xf>
    <xf numFmtId="0" fontId="5" fillId="2" borderId="1" xfId="1" applyFont="1" applyFill="1" applyBorder="1" applyAlignment="1"/>
    <xf numFmtId="0" fontId="5" fillId="2" borderId="1" xfId="1" applyFont="1" applyFill="1" applyBorder="1" applyAlignment="1">
      <alignment horizontal="center" vertical="center" wrapText="1"/>
    </xf>
    <xf numFmtId="20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20" fontId="5" fillId="3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4" fillId="0" borderId="2" xfId="5" applyFont="1" applyBorder="1" applyAlignment="1">
      <alignment horizontal="center" vertical="center" wrapText="1"/>
    </xf>
    <xf numFmtId="0" fontId="9" fillId="0" borderId="0" xfId="4" applyNumberFormat="1" applyFont="1" applyFill="1" applyAlignment="1">
      <alignment horizontal="left"/>
    </xf>
    <xf numFmtId="49" fontId="4" fillId="2" borderId="1" xfId="1" applyNumberFormat="1" applyFont="1" applyFill="1" applyBorder="1" applyAlignment="1">
      <alignment horizontal="center" vertical="center" wrapText="1"/>
    </xf>
    <xf numFmtId="20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 wrapText="1"/>
    </xf>
    <xf numFmtId="20" fontId="5" fillId="0" borderId="0" xfId="1" applyNumberFormat="1" applyFont="1" applyFill="1" applyBorder="1" applyAlignment="1">
      <alignment horizontal="left" vertical="center" wrapText="1"/>
    </xf>
    <xf numFmtId="165" fontId="5" fillId="0" borderId="0" xfId="1" applyNumberFormat="1" applyFont="1" applyFill="1" applyBorder="1" applyAlignment="1">
      <alignment vertical="center" wrapText="1"/>
    </xf>
    <xf numFmtId="0" fontId="9" fillId="0" borderId="0" xfId="4" applyFont="1" applyFill="1"/>
    <xf numFmtId="20" fontId="5" fillId="0" borderId="0" xfId="1" applyNumberFormat="1" applyFont="1" applyFill="1" applyBorder="1" applyAlignment="1">
      <alignment vertical="center" wrapText="1"/>
    </xf>
    <xf numFmtId="0" fontId="5" fillId="0" borderId="0" xfId="4" applyFont="1" applyFill="1" applyBorder="1" applyAlignment="1">
      <alignment horizontal="center" vertical="center"/>
    </xf>
    <xf numFmtId="49" fontId="5" fillId="0" borderId="0" xfId="4" applyNumberFormat="1" applyFont="1" applyFill="1" applyBorder="1" applyAlignment="1">
      <alignment horizontal="center" wrapText="1"/>
    </xf>
    <xf numFmtId="20" fontId="5" fillId="0" borderId="0" xfId="4" applyNumberFormat="1" applyFont="1" applyFill="1" applyBorder="1" applyAlignment="1">
      <alignment horizontal="center" vertical="center" wrapText="1"/>
    </xf>
    <xf numFmtId="49" fontId="4" fillId="0" borderId="0" xfId="4" applyNumberFormat="1" applyFont="1" applyFill="1" applyBorder="1" applyAlignment="1">
      <alignment wrapText="1"/>
    </xf>
    <xf numFmtId="0" fontId="10" fillId="0" borderId="0" xfId="0" applyFont="1"/>
    <xf numFmtId="165" fontId="10" fillId="0" borderId="0" xfId="0" applyNumberFormat="1" applyFont="1" applyAlignment="1"/>
    <xf numFmtId="0" fontId="10" fillId="0" borderId="0" xfId="0" applyFont="1" applyAlignment="1"/>
    <xf numFmtId="20" fontId="10" fillId="0" borderId="0" xfId="0" applyNumberFormat="1" applyFont="1" applyAlignment="1"/>
    <xf numFmtId="0" fontId="5" fillId="0" borderId="0" xfId="6" applyFont="1" applyFill="1"/>
    <xf numFmtId="0" fontId="5" fillId="0" borderId="0" xfId="3" applyFont="1" applyFill="1" applyAlignment="1"/>
    <xf numFmtId="0" fontId="5" fillId="0" borderId="0" xfId="7" applyFont="1" applyFill="1"/>
    <xf numFmtId="164" fontId="5" fillId="0" borderId="0" xfId="7" applyNumberFormat="1" applyFont="1" applyFill="1"/>
    <xf numFmtId="0" fontId="5" fillId="0" borderId="0" xfId="3" applyFont="1" applyFill="1" applyAlignment="1">
      <alignment wrapText="1"/>
    </xf>
    <xf numFmtId="0" fontId="5" fillId="0" borderId="0" xfId="3" applyFont="1" applyFill="1" applyAlignment="1">
      <alignment horizontal="left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/>
    </xf>
    <xf numFmtId="0" fontId="6" fillId="0" borderId="0" xfId="1" applyFont="1" applyFill="1"/>
    <xf numFmtId="0" fontId="6" fillId="0" borderId="0" xfId="2" applyFont="1" applyFill="1" applyAlignment="1">
      <alignment horizontal="left"/>
    </xf>
    <xf numFmtId="0" fontId="9" fillId="0" borderId="0" xfId="1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vertical="center" wrapText="1"/>
    </xf>
    <xf numFmtId="0" fontId="9" fillId="0" borderId="0" xfId="3" applyFont="1" applyFill="1" applyBorder="1" applyAlignment="1">
      <alignment horizontal="left" vertical="top" wrapText="1"/>
    </xf>
    <xf numFmtId="0" fontId="9" fillId="0" borderId="0" xfId="1" applyFont="1" applyBorder="1" applyAlignment="1">
      <alignment horizontal="right" vertical="center"/>
    </xf>
    <xf numFmtId="0" fontId="5" fillId="0" borderId="0" xfId="5" applyFont="1" applyFill="1" applyBorder="1" applyAlignment="1">
      <alignment horizontal="right" vertical="center"/>
    </xf>
    <xf numFmtId="0" fontId="9" fillId="0" borderId="0" xfId="1" applyFont="1" applyFill="1"/>
    <xf numFmtId="0" fontId="9" fillId="0" borderId="0" xfId="3" applyFont="1" applyBorder="1" applyAlignment="1">
      <alignment vertical="center"/>
    </xf>
    <xf numFmtId="0" fontId="9" fillId="0" borderId="0" xfId="1" applyFont="1" applyFill="1" applyAlignment="1">
      <alignment horizontal="right"/>
    </xf>
    <xf numFmtId="14" fontId="9" fillId="0" borderId="0" xfId="2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right" vertical="center"/>
    </xf>
    <xf numFmtId="0" fontId="9" fillId="0" borderId="0" xfId="1" applyFont="1" applyFill="1" applyAlignment="1">
      <alignment horizontal="right"/>
    </xf>
    <xf numFmtId="0" fontId="5" fillId="0" borderId="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right" vertical="center"/>
    </xf>
    <xf numFmtId="0" fontId="9" fillId="0" borderId="0" xfId="1" applyFont="1" applyFill="1" applyAlignment="1">
      <alignment horizontal="right"/>
    </xf>
    <xf numFmtId="0" fontId="5" fillId="0" borderId="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right" vertical="center"/>
    </xf>
    <xf numFmtId="0" fontId="9" fillId="0" borderId="0" xfId="1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20" fontId="4" fillId="2" borderId="1" xfId="1" applyNumberFormat="1" applyFont="1" applyFill="1" applyBorder="1" applyAlignment="1">
      <alignment horizontal="center" vertical="center" wrapText="1"/>
    </xf>
    <xf numFmtId="49" fontId="5" fillId="2" borderId="0" xfId="1" applyNumberFormat="1" applyFont="1" applyFill="1" applyBorder="1" applyAlignment="1">
      <alignment horizontal="center" vertical="center" wrapText="1"/>
    </xf>
    <xf numFmtId="0" fontId="4" fillId="0" borderId="0" xfId="5" applyFont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/>
    </xf>
    <xf numFmtId="20" fontId="5" fillId="3" borderId="0" xfId="1" applyNumberFormat="1" applyFont="1" applyFill="1" applyBorder="1" applyAlignment="1">
      <alignment horizontal="center" vertical="center" wrapText="1"/>
    </xf>
    <xf numFmtId="20" fontId="5" fillId="2" borderId="0" xfId="1" applyNumberFormat="1" applyFont="1" applyFill="1" applyBorder="1" applyAlignment="1">
      <alignment horizontal="center" vertical="center" wrapText="1"/>
    </xf>
    <xf numFmtId="0" fontId="11" fillId="0" borderId="0" xfId="5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12" fillId="0" borderId="0" xfId="5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12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/>
    </xf>
    <xf numFmtId="0" fontId="8" fillId="0" borderId="0" xfId="0" applyFont="1" applyFill="1" applyAlignment="1"/>
    <xf numFmtId="0" fontId="12" fillId="0" borderId="0" xfId="0" applyFont="1" applyFill="1" applyBorder="1" applyAlignment="1">
      <alignment horizontal="right"/>
    </xf>
    <xf numFmtId="0" fontId="12" fillId="0" borderId="1" xfId="0" applyFont="1" applyFill="1" applyBorder="1" applyAlignment="1">
      <alignment horizontal="center" vertical="center" wrapText="1"/>
    </xf>
    <xf numFmtId="20" fontId="12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20" fontId="12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20" fontId="12" fillId="3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20" fontId="11" fillId="2" borderId="1" xfId="0" applyNumberFormat="1" applyFont="1" applyFill="1" applyBorder="1" applyAlignment="1">
      <alignment horizontal="center" vertical="center" wrapText="1"/>
    </xf>
    <xf numFmtId="20" fontId="12" fillId="3" borderId="0" xfId="0" applyNumberFormat="1" applyFont="1" applyFill="1" applyBorder="1" applyAlignment="1">
      <alignment horizontal="center" vertical="center" wrapText="1"/>
    </xf>
    <xf numFmtId="20" fontId="11" fillId="3" borderId="0" xfId="0" applyNumberFormat="1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20" fontId="12" fillId="2" borderId="0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/>
    <xf numFmtId="20" fontId="12" fillId="0" borderId="0" xfId="0" applyNumberFormat="1" applyFont="1" applyFill="1" applyBorder="1"/>
    <xf numFmtId="0" fontId="12" fillId="0" borderId="0" xfId="0" applyFont="1" applyFill="1"/>
    <xf numFmtId="10" fontId="12" fillId="0" borderId="0" xfId="0" applyNumberFormat="1" applyFont="1" applyFill="1" applyBorder="1" applyAlignment="1"/>
    <xf numFmtId="49" fontId="12" fillId="0" borderId="0" xfId="0" applyNumberFormat="1" applyFont="1" applyFill="1"/>
    <xf numFmtId="20" fontId="5" fillId="4" borderId="1" xfId="1" applyNumberFormat="1" applyFont="1" applyFill="1" applyBorder="1" applyAlignment="1">
      <alignment horizontal="center" vertical="center" wrapText="1"/>
    </xf>
    <xf numFmtId="0" fontId="6" fillId="0" borderId="0" xfId="8" applyFont="1" applyFill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5" fillId="0" borderId="0" xfId="5" applyFont="1" applyFill="1" applyBorder="1" applyAlignment="1">
      <alignment vertical="center" wrapText="1"/>
    </xf>
    <xf numFmtId="0" fontId="8" fillId="0" borderId="0" xfId="5"/>
    <xf numFmtId="0" fontId="12" fillId="0" borderId="0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5" fillId="0" borderId="0" xfId="5" applyFont="1" applyBorder="1" applyAlignment="1"/>
    <xf numFmtId="0" fontId="5" fillId="0" borderId="0" xfId="5" applyFont="1" applyBorder="1" applyAlignment="1">
      <alignment horizontal="center" vertical="center" wrapText="1"/>
    </xf>
    <xf numFmtId="0" fontId="5" fillId="0" borderId="0" xfId="4" applyFont="1" applyBorder="1" applyAlignment="1">
      <alignment horizontal="right" vertical="center"/>
    </xf>
    <xf numFmtId="0" fontId="12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Border="1" applyAlignment="1">
      <alignment horizontal="right"/>
    </xf>
    <xf numFmtId="0" fontId="12" fillId="0" borderId="0" xfId="4" applyFont="1" applyFill="1" applyAlignment="1">
      <alignment horizontal="right" vertical="center"/>
    </xf>
    <xf numFmtId="14" fontId="12" fillId="0" borderId="0" xfId="4" applyNumberFormat="1" applyFont="1" applyFill="1" applyBorder="1" applyAlignment="1">
      <alignment vertical="center"/>
    </xf>
    <xf numFmtId="14" fontId="12" fillId="0" borderId="0" xfId="8" applyNumberFormat="1" applyFont="1" applyFill="1" applyBorder="1" applyAlignment="1">
      <alignment vertical="center"/>
    </xf>
    <xf numFmtId="14" fontId="12" fillId="0" borderId="0" xfId="8" applyNumberFormat="1" applyFont="1" applyFill="1" applyBorder="1" applyAlignment="1">
      <alignment horizontal="right" vertical="center"/>
    </xf>
    <xf numFmtId="0" fontId="12" fillId="0" borderId="0" xfId="4" applyFont="1" applyFill="1" applyAlignment="1">
      <alignment horizontal="center" vertical="center"/>
    </xf>
    <xf numFmtId="14" fontId="12" fillId="0" borderId="0" xfId="4" applyNumberFormat="1" applyFont="1" applyFill="1" applyBorder="1" applyAlignment="1">
      <alignment horizontal="center" vertical="center"/>
    </xf>
    <xf numFmtId="14" fontId="12" fillId="0" borderId="0" xfId="8" applyNumberFormat="1" applyFont="1" applyFill="1" applyBorder="1" applyAlignment="1">
      <alignment horizontal="center" vertical="center"/>
    </xf>
    <xf numFmtId="0" fontId="17" fillId="0" borderId="0" xfId="5" applyFont="1"/>
    <xf numFmtId="0" fontId="12" fillId="0" borderId="0" xfId="4" applyFont="1" applyFill="1"/>
    <xf numFmtId="0" fontId="9" fillId="0" borderId="0" xfId="5" applyFont="1" applyBorder="1" applyAlignment="1"/>
    <xf numFmtId="0" fontId="13" fillId="0" borderId="0" xfId="5" applyFont="1" applyFill="1" applyAlignment="1"/>
    <xf numFmtId="0" fontId="6" fillId="0" borderId="0" xfId="5" applyFont="1" applyAlignment="1">
      <alignment vertical="center" wrapText="1"/>
    </xf>
    <xf numFmtId="0" fontId="6" fillId="0" borderId="0" xfId="5" applyFont="1" applyAlignment="1">
      <alignment horizontal="center" vertical="center" wrapText="1"/>
    </xf>
    <xf numFmtId="0" fontId="4" fillId="0" borderId="0" xfId="4" applyFont="1" applyFill="1" applyAlignment="1">
      <alignment horizontal="center" vertical="center" wrapText="1"/>
    </xf>
    <xf numFmtId="0" fontId="5" fillId="0" borderId="0" xfId="4" applyFont="1" applyFill="1" applyAlignment="1">
      <alignment horizontal="left" vertical="center" wrapText="1"/>
    </xf>
    <xf numFmtId="0" fontId="10" fillId="0" borderId="0" xfId="5" applyFont="1" applyAlignment="1">
      <alignment horizontal="center" vertical="center"/>
    </xf>
    <xf numFmtId="0" fontId="10" fillId="0" borderId="0" xfId="5" applyFont="1" applyAlignment="1">
      <alignment horizontal="left" vertical="center"/>
    </xf>
    <xf numFmtId="0" fontId="5" fillId="0" borderId="0" xfId="4" applyFont="1" applyFill="1" applyAlignment="1">
      <alignment horizontal="left"/>
    </xf>
    <xf numFmtId="14" fontId="5" fillId="0" borderId="0" xfId="4" applyNumberFormat="1" applyFont="1" applyFill="1" applyAlignment="1">
      <alignment horizontal="center"/>
    </xf>
    <xf numFmtId="14" fontId="18" fillId="0" borderId="0" xfId="4" applyNumberFormat="1" applyFont="1" applyFill="1" applyAlignment="1">
      <alignment horizontal="left"/>
    </xf>
    <xf numFmtId="1" fontId="10" fillId="0" borderId="0" xfId="5" applyNumberFormat="1" applyFont="1" applyAlignment="1">
      <alignment horizontal="center" vertical="center"/>
    </xf>
    <xf numFmtId="3" fontId="10" fillId="0" borderId="0" xfId="5" applyNumberFormat="1" applyFont="1" applyAlignment="1">
      <alignment horizontal="left" vertical="center"/>
    </xf>
    <xf numFmtId="0" fontId="5" fillId="0" borderId="0" xfId="4" applyFont="1" applyFill="1" applyAlignment="1">
      <alignment horizontal="center" vertical="center"/>
    </xf>
    <xf numFmtId="0" fontId="5" fillId="0" borderId="1" xfId="4" applyFont="1" applyFill="1" applyBorder="1" applyAlignment="1">
      <alignment horizontal="center" vertical="center" wrapText="1"/>
    </xf>
    <xf numFmtId="0" fontId="5" fillId="3" borderId="1" xfId="5" applyNumberFormat="1" applyFont="1" applyFill="1" applyBorder="1" applyAlignment="1">
      <alignment horizontal="center" vertical="center" wrapText="1"/>
    </xf>
    <xf numFmtId="20" fontId="5" fillId="0" borderId="1" xfId="4" applyNumberFormat="1" applyFont="1" applyFill="1" applyBorder="1" applyAlignment="1">
      <alignment horizontal="center" vertical="center" wrapText="1"/>
    </xf>
    <xf numFmtId="164" fontId="5" fillId="3" borderId="1" xfId="5" applyNumberFormat="1" applyFont="1" applyFill="1" applyBorder="1" applyAlignment="1">
      <alignment horizontal="center" vertical="center"/>
    </xf>
    <xf numFmtId="0" fontId="5" fillId="0" borderId="1" xfId="5" applyFont="1" applyBorder="1" applyAlignment="1">
      <alignment horizontal="center" vertical="center"/>
    </xf>
    <xf numFmtId="0" fontId="5" fillId="3" borderId="1" xfId="5" applyFont="1" applyFill="1" applyBorder="1" applyAlignment="1">
      <alignment horizontal="center" vertical="center"/>
    </xf>
    <xf numFmtId="20" fontId="5" fillId="0" borderId="1" xfId="4" applyNumberFormat="1" applyFont="1" applyFill="1" applyBorder="1" applyAlignment="1">
      <alignment horizontal="left" vertical="center" wrapText="1"/>
    </xf>
    <xf numFmtId="20" fontId="5" fillId="0" borderId="1" xfId="4" applyNumberFormat="1" applyFont="1" applyFill="1" applyBorder="1" applyAlignment="1">
      <alignment horizontal="center" vertical="center"/>
    </xf>
    <xf numFmtId="20" fontId="5" fillId="0" borderId="0" xfId="4" applyNumberFormat="1" applyFont="1" applyFill="1" applyBorder="1" applyAlignment="1">
      <alignment horizontal="left" vertical="center" wrapText="1"/>
    </xf>
    <xf numFmtId="164" fontId="5" fillId="0" borderId="0" xfId="4" applyNumberFormat="1" applyFont="1" applyFill="1" applyBorder="1" applyAlignment="1">
      <alignment horizontal="left" vertical="center" wrapText="1"/>
    </xf>
    <xf numFmtId="164" fontId="5" fillId="0" borderId="0" xfId="4" applyNumberFormat="1" applyFont="1" applyFill="1" applyBorder="1" applyAlignment="1">
      <alignment horizontal="center" vertical="center"/>
    </xf>
    <xf numFmtId="165" fontId="5" fillId="0" borderId="0" xfId="4" applyNumberFormat="1" applyFont="1" applyFill="1" applyBorder="1" applyAlignment="1">
      <alignment horizontal="left" vertical="center" wrapText="1"/>
    </xf>
    <xf numFmtId="20" fontId="5" fillId="0" borderId="0" xfId="4" applyNumberFormat="1" applyFont="1" applyFill="1" applyBorder="1" applyAlignment="1">
      <alignment vertical="center" wrapText="1"/>
    </xf>
    <xf numFmtId="165" fontId="5" fillId="0" borderId="0" xfId="4" applyNumberFormat="1" applyFont="1" applyFill="1" applyBorder="1" applyAlignment="1">
      <alignment horizontal="center" vertical="center"/>
    </xf>
    <xf numFmtId="165" fontId="5" fillId="0" borderId="0" xfId="4" applyNumberFormat="1" applyFont="1" applyFill="1" applyBorder="1" applyAlignment="1">
      <alignment horizontal="center" wrapText="1"/>
    </xf>
    <xf numFmtId="0" fontId="12" fillId="0" borderId="0" xfId="5" applyFont="1" applyFill="1" applyBorder="1" applyAlignment="1">
      <alignment horizontal="right" vertical="center"/>
    </xf>
    <xf numFmtId="0" fontId="11" fillId="0" borderId="0" xfId="5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9" fillId="0" borderId="0" xfId="5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right" vertical="center"/>
    </xf>
    <xf numFmtId="0" fontId="11" fillId="0" borderId="0" xfId="5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right" vertical="center"/>
    </xf>
    <xf numFmtId="0" fontId="9" fillId="0" borderId="0" xfId="1" applyFont="1" applyFill="1" applyAlignment="1">
      <alignment horizontal="right"/>
    </xf>
    <xf numFmtId="0" fontId="11" fillId="0" borderId="0" xfId="5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right" vertical="center"/>
    </xf>
    <xf numFmtId="0" fontId="9" fillId="0" borderId="0" xfId="1" applyFont="1" applyFill="1" applyAlignment="1">
      <alignment horizontal="right"/>
    </xf>
    <xf numFmtId="165" fontId="5" fillId="3" borderId="1" xfId="1" applyNumberFormat="1" applyFont="1" applyFill="1" applyBorder="1" applyAlignment="1">
      <alignment horizontal="center" vertical="center" wrapText="1"/>
    </xf>
    <xf numFmtId="14" fontId="18" fillId="0" borderId="0" xfId="4" applyNumberFormat="1" applyFont="1" applyFill="1" applyAlignment="1">
      <alignment horizontal="left" vertical="top"/>
    </xf>
    <xf numFmtId="0" fontId="11" fillId="0" borderId="0" xfId="5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right" vertical="center"/>
    </xf>
    <xf numFmtId="0" fontId="9" fillId="0" borderId="0" xfId="1" applyFont="1" applyFill="1" applyAlignment="1">
      <alignment horizontal="right"/>
    </xf>
    <xf numFmtId="0" fontId="5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4" fillId="0" borderId="0" xfId="2" applyFont="1" applyFill="1" applyAlignment="1">
      <alignment horizontal="left"/>
    </xf>
    <xf numFmtId="0" fontId="5" fillId="0" borderId="0" xfId="3" applyFont="1" applyFill="1" applyBorder="1" applyAlignment="1">
      <alignment vertical="center" wrapText="1"/>
    </xf>
    <xf numFmtId="0" fontId="5" fillId="0" borderId="0" xfId="3" applyFont="1" applyFill="1" applyBorder="1" applyAlignment="1">
      <alignment horizontal="left" vertical="top" wrapText="1"/>
    </xf>
    <xf numFmtId="0" fontId="5" fillId="0" borderId="0" xfId="1" applyFont="1" applyBorder="1" applyAlignment="1">
      <alignment horizontal="right" vertical="center"/>
    </xf>
    <xf numFmtId="0" fontId="5" fillId="0" borderId="0" xfId="3" applyFont="1" applyBorder="1" applyAlignment="1">
      <alignment vertical="center"/>
    </xf>
    <xf numFmtId="0" fontId="5" fillId="0" borderId="0" xfId="1" applyFont="1" applyFill="1" applyAlignment="1">
      <alignment horizontal="right"/>
    </xf>
    <xf numFmtId="14" fontId="5" fillId="0" borderId="0" xfId="2" applyNumberFormat="1" applyFont="1" applyFill="1" applyBorder="1" applyAlignment="1">
      <alignment horizontal="center" vertical="center"/>
    </xf>
    <xf numFmtId="0" fontId="20" fillId="0" borderId="0" xfId="4" applyFont="1" applyFill="1" applyAlignment="1">
      <alignment horizontal="left" vertical="top"/>
    </xf>
    <xf numFmtId="0" fontId="5" fillId="0" borderId="1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right"/>
    </xf>
    <xf numFmtId="0" fontId="4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0" xfId="1" applyFont="1" applyFill="1" applyAlignment="1">
      <alignment horizontal="right"/>
    </xf>
    <xf numFmtId="0" fontId="5" fillId="0" borderId="0" xfId="1" applyFont="1" applyBorder="1" applyAlignment="1">
      <alignment horizontal="right"/>
    </xf>
    <xf numFmtId="0" fontId="5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right"/>
    </xf>
    <xf numFmtId="20" fontId="5" fillId="0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4" fillId="0" borderId="0" xfId="2" applyFont="1" applyFill="1" applyAlignment="1"/>
    <xf numFmtId="0" fontId="5" fillId="0" borderId="0" xfId="4" applyFont="1" applyFill="1" applyAlignment="1">
      <alignment horizontal="left" vertical="top"/>
    </xf>
    <xf numFmtId="49" fontId="5" fillId="2" borderId="2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/>
    </xf>
    <xf numFmtId="165" fontId="5" fillId="0" borderId="0" xfId="4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/>
    </xf>
    <xf numFmtId="165" fontId="5" fillId="0" borderId="0" xfId="4" applyNumberFormat="1" applyFont="1" applyFill="1" applyBorder="1" applyAlignment="1">
      <alignment vertical="center" wrapText="1"/>
    </xf>
    <xf numFmtId="0" fontId="9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20" fontId="5" fillId="0" borderId="0" xfId="0" applyNumberFormat="1" applyFont="1" applyAlignment="1"/>
    <xf numFmtId="0" fontId="5" fillId="0" borderId="0" xfId="0" applyFont="1" applyAlignment="1"/>
    <xf numFmtId="0" fontId="5" fillId="0" borderId="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right"/>
    </xf>
    <xf numFmtId="14" fontId="5" fillId="0" borderId="0" xfId="2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0" xfId="3" applyFont="1" applyBorder="1" applyAlignment="1">
      <alignment horizontal="right" vertical="center"/>
    </xf>
    <xf numFmtId="0" fontId="5" fillId="0" borderId="1" xfId="4" applyFont="1" applyFill="1" applyBorder="1" applyAlignment="1">
      <alignment horizontal="center" vertical="center" wrapText="1"/>
    </xf>
    <xf numFmtId="14" fontId="5" fillId="0" borderId="0" xfId="4" applyNumberFormat="1" applyFont="1" applyFill="1" applyAlignment="1">
      <alignment horizontal="left" vertical="top"/>
    </xf>
    <xf numFmtId="0" fontId="5" fillId="0" borderId="0" xfId="1" applyFont="1" applyFill="1" applyAlignment="1">
      <alignment horizontal="right"/>
    </xf>
    <xf numFmtId="14" fontId="5" fillId="0" borderId="0" xfId="2" applyNumberFormat="1" applyFont="1" applyFill="1" applyBorder="1" applyAlignment="1">
      <alignment horizontal="right" vertical="center"/>
    </xf>
    <xf numFmtId="14" fontId="5" fillId="0" borderId="0" xfId="1" applyNumberFormat="1" applyFont="1" applyFill="1" applyAlignment="1">
      <alignment horizontal="right"/>
    </xf>
    <xf numFmtId="49" fontId="5" fillId="0" borderId="0" xfId="9" applyNumberFormat="1" applyFont="1" applyBorder="1" applyAlignment="1">
      <alignment horizontal="left" vertical="center" wrapText="1"/>
    </xf>
    <xf numFmtId="165" fontId="5" fillId="0" borderId="0" xfId="9" applyNumberFormat="1" applyFont="1" applyBorder="1" applyAlignment="1">
      <alignment horizontal="right" vertical="center" wrapText="1"/>
    </xf>
    <xf numFmtId="0" fontId="5" fillId="3" borderId="0" xfId="9" applyFont="1" applyFill="1" applyBorder="1" applyAlignment="1">
      <alignment horizontal="left" vertical="center" wrapText="1"/>
    </xf>
    <xf numFmtId="0" fontId="5" fillId="0" borderId="0" xfId="9" applyFont="1" applyFill="1" applyBorder="1" applyAlignment="1">
      <alignment horizontal="left" vertical="center" wrapText="1"/>
    </xf>
    <xf numFmtId="165" fontId="5" fillId="0" borderId="0" xfId="9" applyNumberFormat="1" applyFont="1" applyFill="1" applyBorder="1" applyAlignment="1">
      <alignment horizontal="right" vertical="center" wrapText="1"/>
    </xf>
    <xf numFmtId="0" fontId="5" fillId="0" borderId="0" xfId="1" applyFont="1" applyFill="1" applyAlignment="1">
      <alignment horizontal="right"/>
    </xf>
    <xf numFmtId="14" fontId="5" fillId="0" borderId="0" xfId="2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0" xfId="3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21" fillId="5" borderId="1" xfId="10" applyFont="1" applyFill="1" applyBorder="1" applyAlignment="1">
      <alignment horizontal="center" vertical="center" wrapText="1"/>
    </xf>
    <xf numFmtId="0" fontId="10" fillId="5" borderId="1" xfId="10" applyFont="1" applyFill="1" applyBorder="1" applyAlignment="1">
      <alignment horizontal="center" vertical="center"/>
    </xf>
    <xf numFmtId="0" fontId="10" fillId="5" borderId="1" xfId="10" applyFont="1" applyFill="1" applyBorder="1" applyAlignment="1">
      <alignment horizontal="center" vertical="center" wrapText="1"/>
    </xf>
    <xf numFmtId="0" fontId="23" fillId="0" borderId="0" xfId="4" applyFont="1" applyFill="1" applyAlignment="1">
      <alignment horizontal="left" vertical="top"/>
    </xf>
    <xf numFmtId="0" fontId="5" fillId="0" borderId="0" xfId="5" applyFont="1" applyBorder="1" applyAlignment="1">
      <alignment horizontal="right" vertical="center"/>
    </xf>
    <xf numFmtId="0" fontId="5" fillId="0" borderId="0" xfId="1" applyFont="1" applyFill="1" applyAlignment="1">
      <alignment horizontal="right"/>
    </xf>
    <xf numFmtId="14" fontId="5" fillId="0" borderId="0" xfId="2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0" xfId="3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0" xfId="3" applyFont="1" applyBorder="1" applyAlignment="1">
      <alignment horizontal="right" vertical="center"/>
    </xf>
    <xf numFmtId="0" fontId="5" fillId="0" borderId="0" xfId="1" applyFont="1" applyFill="1" applyAlignment="1">
      <alignment horizontal="right"/>
    </xf>
    <xf numFmtId="14" fontId="5" fillId="0" borderId="0" xfId="2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5" fillId="0" borderId="1" xfId="11" applyFont="1" applyBorder="1" applyAlignment="1">
      <alignment horizontal="center" vertical="center" wrapText="1"/>
    </xf>
    <xf numFmtId="20" fontId="10" fillId="0" borderId="1" xfId="1" applyNumberFormat="1" applyFont="1" applyFill="1" applyBorder="1" applyAlignment="1">
      <alignment horizontal="center" vertical="center" wrapText="1"/>
    </xf>
    <xf numFmtId="0" fontId="4" fillId="0" borderId="0" xfId="11" applyNumberFormat="1" applyFont="1" applyFill="1" applyBorder="1" applyAlignment="1">
      <alignment horizontal="left" vertical="center" wrapText="1"/>
    </xf>
    <xf numFmtId="0" fontId="5" fillId="0" borderId="0" xfId="11" applyFont="1"/>
    <xf numFmtId="20" fontId="5" fillId="0" borderId="0" xfId="11" applyNumberFormat="1" applyFont="1" applyAlignment="1"/>
    <xf numFmtId="0" fontId="5" fillId="0" borderId="0" xfId="11" applyFont="1" applyAlignment="1"/>
    <xf numFmtId="0" fontId="5" fillId="0" borderId="0" xfId="11" applyFont="1" applyAlignment="1">
      <alignment vertical="center"/>
    </xf>
    <xf numFmtId="0" fontId="5" fillId="0" borderId="0" xfId="11" applyFont="1" applyAlignment="1">
      <alignment horizontal="left" vertical="center"/>
    </xf>
    <xf numFmtId="0" fontId="10" fillId="5" borderId="2" xfId="10" applyFont="1" applyFill="1" applyBorder="1" applyAlignment="1">
      <alignment horizontal="center" vertical="center"/>
    </xf>
    <xf numFmtId="0" fontId="10" fillId="5" borderId="2" xfId="1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0" xfId="3" applyFont="1" applyBorder="1" applyAlignment="1">
      <alignment horizontal="right" vertical="center"/>
    </xf>
    <xf numFmtId="0" fontId="5" fillId="0" borderId="0" xfId="1" applyFont="1" applyFill="1" applyAlignment="1">
      <alignment horizontal="right"/>
    </xf>
    <xf numFmtId="14" fontId="5" fillId="0" borderId="0" xfId="2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horizontal="center" vertical="center" wrapText="1"/>
    </xf>
    <xf numFmtId="0" fontId="5" fillId="0" borderId="1" xfId="11" applyFont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0" xfId="9" applyFont="1" applyFill="1" applyAlignment="1">
      <alignment horizontal="center" vertical="center"/>
    </xf>
    <xf numFmtId="0" fontId="5" fillId="0" borderId="0" xfId="9" applyFont="1" applyFill="1" applyAlignment="1">
      <alignment horizontal="center" vertical="center" wrapText="1"/>
    </xf>
    <xf numFmtId="0" fontId="5" fillId="0" borderId="0" xfId="9" applyFont="1" applyFill="1" applyAlignment="1">
      <alignment horizontal="right"/>
    </xf>
    <xf numFmtId="14" fontId="5" fillId="0" borderId="0" xfId="4" applyNumberFormat="1" applyFont="1" applyFill="1" applyAlignment="1">
      <alignment horizontal="right" vertical="center"/>
    </xf>
    <xf numFmtId="0" fontId="5" fillId="0" borderId="0" xfId="1" applyFont="1" applyFill="1" applyAlignment="1">
      <alignment horizontal="right"/>
    </xf>
    <xf numFmtId="14" fontId="5" fillId="0" borderId="0" xfId="2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0" xfId="3" applyFont="1" applyBorder="1" applyAlignment="1">
      <alignment horizontal="right" vertical="center"/>
    </xf>
    <xf numFmtId="0" fontId="4" fillId="0" borderId="0" xfId="1" applyFont="1" applyFill="1" applyAlignment="1">
      <alignment horizontal="center" vertical="center" wrapText="1"/>
    </xf>
    <xf numFmtId="0" fontId="5" fillId="0" borderId="1" xfId="11" applyFont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5" fillId="0" borderId="0" xfId="5" applyFon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/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right" vertical="center"/>
    </xf>
    <xf numFmtId="0" fontId="11" fillId="0" borderId="0" xfId="5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/>
    <xf numFmtId="0" fontId="6" fillId="0" borderId="0" xfId="2" applyFont="1" applyFill="1" applyAlignment="1">
      <alignment horizontal="center"/>
    </xf>
    <xf numFmtId="0" fontId="9" fillId="0" borderId="0" xfId="3" applyFont="1" applyFill="1" applyBorder="1" applyAlignment="1">
      <alignment horizontal="center" vertical="center" wrapText="1"/>
    </xf>
    <xf numFmtId="0" fontId="9" fillId="0" borderId="0" xfId="3" applyFont="1" applyBorder="1" applyAlignment="1">
      <alignment horizontal="right" vertical="center"/>
    </xf>
    <xf numFmtId="14" fontId="9" fillId="0" borderId="0" xfId="2" applyNumberFormat="1" applyFont="1" applyFill="1" applyBorder="1" applyAlignment="1">
      <alignment horizontal="right" vertical="center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right" vertical="center"/>
    </xf>
    <xf numFmtId="0" fontId="9" fillId="0" borderId="0" xfId="1" applyFont="1" applyFill="1" applyAlignment="1">
      <alignment horizontal="right"/>
    </xf>
    <xf numFmtId="0" fontId="19" fillId="0" borderId="0" xfId="0" applyFont="1" applyAlignment="1">
      <alignment horizontal="center"/>
    </xf>
    <xf numFmtId="0" fontId="5" fillId="0" borderId="0" xfId="1" applyFont="1" applyFill="1" applyAlignment="1">
      <alignment horizontal="right"/>
    </xf>
    <xf numFmtId="14" fontId="5" fillId="0" borderId="0" xfId="2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center"/>
    </xf>
    <xf numFmtId="0" fontId="5" fillId="0" borderId="0" xfId="3" applyFont="1" applyBorder="1" applyAlignment="1">
      <alignment horizontal="right" vertical="center"/>
    </xf>
    <xf numFmtId="0" fontId="5" fillId="0" borderId="0" xfId="5" applyFont="1" applyFill="1" applyAlignment="1">
      <alignment horizontal="left" vertical="center"/>
    </xf>
    <xf numFmtId="0" fontId="13" fillId="0" borderId="0" xfId="1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11" applyFont="1" applyBorder="1" applyAlignment="1">
      <alignment horizontal="center" vertical="center"/>
    </xf>
    <xf numFmtId="0" fontId="5" fillId="0" borderId="0" xfId="11" applyFont="1" applyAlignment="1">
      <alignment horizontal="center"/>
    </xf>
    <xf numFmtId="0" fontId="5" fillId="0" borderId="1" xfId="11" applyFont="1" applyBorder="1" applyAlignment="1">
      <alignment horizontal="center" vertical="center" wrapText="1"/>
    </xf>
    <xf numFmtId="0" fontId="9" fillId="0" borderId="0" xfId="5" applyFont="1" applyBorder="1" applyAlignment="1">
      <alignment horizontal="center" vertical="center"/>
    </xf>
    <xf numFmtId="0" fontId="13" fillId="0" borderId="0" xfId="5" applyFont="1" applyFill="1" applyAlignment="1">
      <alignment horizontal="center"/>
    </xf>
    <xf numFmtId="0" fontId="5" fillId="0" borderId="1" xfId="4" applyFont="1" applyFill="1" applyBorder="1" applyAlignment="1">
      <alignment horizontal="center" vertical="center" wrapText="1"/>
    </xf>
    <xf numFmtId="0" fontId="5" fillId="0" borderId="1" xfId="4" applyFont="1" applyFill="1" applyBorder="1" applyAlignment="1"/>
  </cellXfs>
  <cellStyles count="12">
    <cellStyle name="Обычный" xfId="0" builtinId="0"/>
    <cellStyle name="Обычный 2" xfId="11"/>
    <cellStyle name="Обычный 2 2" xfId="5"/>
    <cellStyle name="Обычный 2 2 2" xfId="10"/>
    <cellStyle name="Обычный 2 3" xfId="9"/>
    <cellStyle name="Обычный 21" xfId="8"/>
    <cellStyle name="Обычный 21 2 2" xfId="2"/>
    <cellStyle name="Обычный 3 2" xfId="6"/>
    <cellStyle name="Обычный_Аэропорты" xfId="7"/>
    <cellStyle name="Обычный_Москва" xfId="3"/>
    <cellStyle name="Обычный_расписания_с_АСЦ_по_форме_для_ПР_(1) 2" xfId="4"/>
    <cellStyle name="Обычный_расписания_с_АСЦ_по_форме_для_ПР_(1)_Новые маршруты ЕМС кольца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418057</xdr:colOff>
      <xdr:row>38</xdr:row>
      <xdr:rowOff>27667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42857" cy="72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8"/>
  <sheetViews>
    <sheetView topLeftCell="A4" zoomScaleNormal="100" zoomScaleSheetLayoutView="95" workbookViewId="0">
      <selection activeCell="F24" sqref="F24"/>
    </sheetView>
  </sheetViews>
  <sheetFormatPr defaultColWidth="9.1796875" defaultRowHeight="12.5" x14ac:dyDescent="0.25"/>
  <cols>
    <col min="1" max="4" width="12.81640625" style="96" customWidth="1"/>
    <col min="5" max="5" width="11.81640625" style="96" customWidth="1"/>
    <col min="6" max="6" width="40.26953125" style="96" customWidth="1"/>
    <col min="7" max="10" width="12.81640625" style="96" customWidth="1"/>
    <col min="11" max="16384" width="9.1796875" style="96"/>
  </cols>
  <sheetData>
    <row r="1" spans="1:15" ht="13.5" customHeight="1" x14ac:dyDescent="0.25">
      <c r="A1" s="364" t="s">
        <v>0</v>
      </c>
      <c r="B1" s="364"/>
      <c r="C1" s="364"/>
      <c r="D1" s="364"/>
      <c r="E1" s="364"/>
      <c r="F1" s="94" t="s">
        <v>0</v>
      </c>
      <c r="G1" s="364" t="s">
        <v>46</v>
      </c>
      <c r="H1" s="364"/>
      <c r="I1" s="364"/>
      <c r="J1" s="364"/>
      <c r="K1" s="95"/>
    </row>
    <row r="2" spans="1:15" ht="45.75" customHeight="1" x14ac:dyDescent="0.25">
      <c r="A2" s="365" t="s">
        <v>75</v>
      </c>
      <c r="B2" s="365"/>
      <c r="C2" s="365"/>
      <c r="D2" s="365"/>
      <c r="E2" s="365"/>
      <c r="F2" s="97" t="s">
        <v>76</v>
      </c>
      <c r="G2" s="365" t="s">
        <v>77</v>
      </c>
      <c r="H2" s="365"/>
      <c r="I2" s="365"/>
      <c r="J2" s="365"/>
    </row>
    <row r="3" spans="1:15" ht="21.75" customHeight="1" x14ac:dyDescent="0.25">
      <c r="A3" s="363" t="s">
        <v>78</v>
      </c>
      <c r="B3" s="363"/>
      <c r="C3" s="363"/>
      <c r="D3" s="363"/>
      <c r="E3" s="363"/>
      <c r="F3" s="98" t="s">
        <v>79</v>
      </c>
      <c r="G3" s="363" t="s">
        <v>80</v>
      </c>
      <c r="H3" s="363"/>
      <c r="I3" s="363"/>
      <c r="J3" s="363"/>
    </row>
    <row r="4" spans="1:15" ht="21.75" customHeight="1" x14ac:dyDescent="0.25">
      <c r="A4" s="363" t="s">
        <v>81</v>
      </c>
      <c r="B4" s="363"/>
      <c r="C4" s="363"/>
      <c r="D4" s="363"/>
      <c r="E4" s="363"/>
      <c r="F4" s="98" t="s">
        <v>82</v>
      </c>
      <c r="G4" s="363" t="s">
        <v>83</v>
      </c>
      <c r="H4" s="363"/>
      <c r="I4" s="363"/>
      <c r="J4" s="363"/>
    </row>
    <row r="5" spans="1:15" ht="14.25" customHeight="1" x14ac:dyDescent="0.3">
      <c r="A5" s="352"/>
      <c r="B5" s="352"/>
      <c r="C5" s="352"/>
      <c r="D5" s="353"/>
      <c r="E5" s="353"/>
      <c r="F5" s="99"/>
      <c r="G5" s="100"/>
      <c r="H5" s="101"/>
      <c r="I5" s="101"/>
      <c r="J5" s="102"/>
      <c r="K5" s="95"/>
    </row>
    <row r="6" spans="1:15" ht="18" x14ac:dyDescent="0.4">
      <c r="A6" s="103"/>
      <c r="B6" s="104"/>
      <c r="C6" s="104"/>
      <c r="D6" s="354" t="s">
        <v>84</v>
      </c>
      <c r="E6" s="354"/>
      <c r="F6" s="354"/>
      <c r="G6" s="105"/>
      <c r="H6" s="105"/>
      <c r="I6" s="103"/>
      <c r="J6" s="103"/>
    </row>
    <row r="7" spans="1:15" ht="41.25" customHeight="1" x14ac:dyDescent="0.4">
      <c r="A7" s="355" t="s">
        <v>85</v>
      </c>
      <c r="B7" s="355"/>
      <c r="C7" s="355"/>
      <c r="D7" s="355"/>
      <c r="E7" s="355"/>
      <c r="F7" s="355"/>
      <c r="G7" s="355"/>
      <c r="H7" s="355"/>
      <c r="I7" s="355"/>
      <c r="J7" s="355"/>
      <c r="K7" s="106"/>
      <c r="L7" s="106"/>
      <c r="M7" s="106"/>
      <c r="N7" s="106"/>
      <c r="O7" s="106"/>
    </row>
    <row r="8" spans="1:15" ht="12.75" customHeight="1" x14ac:dyDescent="0.3">
      <c r="A8" s="103"/>
      <c r="B8" s="103"/>
      <c r="C8" s="356"/>
      <c r="D8" s="356"/>
      <c r="E8" s="105"/>
      <c r="F8" s="105"/>
      <c r="G8" s="105"/>
      <c r="H8" s="103"/>
      <c r="I8" s="103"/>
      <c r="J8" s="103"/>
    </row>
    <row r="9" spans="1:15" ht="16.5" customHeight="1" x14ac:dyDescent="0.3">
      <c r="A9" s="103"/>
      <c r="B9" s="103"/>
      <c r="C9" s="107" t="s">
        <v>86</v>
      </c>
      <c r="D9" s="108" t="s">
        <v>87</v>
      </c>
      <c r="E9" s="105"/>
      <c r="F9" s="105"/>
      <c r="G9" s="105"/>
      <c r="H9" s="103"/>
      <c r="I9" s="103"/>
      <c r="J9" s="103"/>
    </row>
    <row r="10" spans="1:15" ht="14" x14ac:dyDescent="0.3">
      <c r="A10" s="103"/>
      <c r="B10" s="103"/>
      <c r="C10" s="109" t="s">
        <v>88</v>
      </c>
      <c r="D10" s="109"/>
      <c r="E10" s="109"/>
      <c r="F10" s="109"/>
      <c r="G10" s="110"/>
      <c r="H10" s="105"/>
      <c r="I10" s="105"/>
      <c r="J10" s="103"/>
    </row>
    <row r="11" spans="1:15" s="111" customFormat="1" ht="14" x14ac:dyDescent="0.3">
      <c r="A11" s="104"/>
      <c r="B11" s="104"/>
      <c r="C11" s="357" t="s">
        <v>89</v>
      </c>
      <c r="D11" s="357"/>
      <c r="E11" s="357"/>
      <c r="F11" s="357"/>
      <c r="G11" s="105"/>
      <c r="H11" s="105"/>
      <c r="I11" s="105"/>
      <c r="J11" s="105"/>
    </row>
    <row r="12" spans="1:15" s="111" customFormat="1" ht="14" x14ac:dyDescent="0.3">
      <c r="A12" s="104"/>
      <c r="B12" s="104"/>
      <c r="C12" s="357" t="s">
        <v>90</v>
      </c>
      <c r="D12" s="357"/>
      <c r="E12" s="357"/>
      <c r="F12" s="357"/>
      <c r="G12" s="357"/>
      <c r="H12" s="357"/>
      <c r="I12" s="105"/>
      <c r="J12" s="105"/>
    </row>
    <row r="13" spans="1:15" s="111" customFormat="1" ht="14" x14ac:dyDescent="0.3">
      <c r="A13" s="104"/>
      <c r="B13" s="104"/>
      <c r="C13" s="107" t="s">
        <v>91</v>
      </c>
      <c r="D13" s="107"/>
      <c r="E13" s="107"/>
      <c r="F13" s="107"/>
      <c r="G13" s="107"/>
      <c r="H13" s="107"/>
      <c r="I13" s="105"/>
      <c r="J13" s="105"/>
    </row>
    <row r="14" spans="1:15" s="111" customFormat="1" ht="14" x14ac:dyDescent="0.3">
      <c r="A14" s="104"/>
      <c r="B14" s="104"/>
      <c r="C14" s="104" t="s">
        <v>92</v>
      </c>
      <c r="D14" s="104"/>
      <c r="E14" s="104"/>
      <c r="F14" s="104"/>
      <c r="G14" s="112">
        <f>SUM(E29)*2</f>
        <v>3734</v>
      </c>
      <c r="H14" s="104" t="s">
        <v>93</v>
      </c>
      <c r="I14" s="104"/>
      <c r="J14" s="104"/>
    </row>
    <row r="15" spans="1:15" s="111" customFormat="1" ht="12.75" customHeight="1" x14ac:dyDescent="0.3">
      <c r="A15" s="104"/>
      <c r="B15" s="104"/>
      <c r="C15" s="104"/>
      <c r="D15" s="104"/>
      <c r="E15" s="104"/>
      <c r="F15" s="104"/>
      <c r="G15" s="112"/>
      <c r="H15" s="104"/>
      <c r="I15" s="104"/>
      <c r="J15" s="104"/>
    </row>
    <row r="16" spans="1:15" ht="14" x14ac:dyDescent="0.25">
      <c r="A16" s="358" t="s">
        <v>94</v>
      </c>
      <c r="B16" s="358"/>
      <c r="C16" s="358"/>
      <c r="D16" s="358"/>
      <c r="E16" s="359" t="s">
        <v>95</v>
      </c>
      <c r="F16" s="361" t="s">
        <v>96</v>
      </c>
      <c r="G16" s="362" t="s">
        <v>97</v>
      </c>
      <c r="H16" s="362"/>
      <c r="I16" s="362"/>
      <c r="J16" s="362"/>
    </row>
    <row r="17" spans="1:13" ht="36" customHeight="1" x14ac:dyDescent="0.25">
      <c r="A17" s="113" t="s">
        <v>23</v>
      </c>
      <c r="B17" s="113" t="s">
        <v>24</v>
      </c>
      <c r="C17" s="113" t="s">
        <v>25</v>
      </c>
      <c r="D17" s="113" t="s">
        <v>26</v>
      </c>
      <c r="E17" s="360"/>
      <c r="F17" s="362"/>
      <c r="G17" s="113" t="s">
        <v>98</v>
      </c>
      <c r="H17" s="113" t="s">
        <v>24</v>
      </c>
      <c r="I17" s="113" t="s">
        <v>25</v>
      </c>
      <c r="J17" s="113" t="s">
        <v>26</v>
      </c>
    </row>
    <row r="18" spans="1:13" ht="56" x14ac:dyDescent="0.25">
      <c r="A18" s="114"/>
      <c r="B18" s="114">
        <v>0.83333333333333337</v>
      </c>
      <c r="C18" s="114">
        <v>0.25</v>
      </c>
      <c r="D18" s="114">
        <f>C18+B18</f>
        <v>1.0833333333333335</v>
      </c>
      <c r="E18" s="115"/>
      <c r="F18" s="116" t="s">
        <v>99</v>
      </c>
      <c r="G18" s="114">
        <v>8.3333333333333329E-2</v>
      </c>
      <c r="H18" s="117">
        <f>J19+G18</f>
        <v>6.0833333333333348</v>
      </c>
      <c r="I18" s="117">
        <v>0.16666666666666666</v>
      </c>
      <c r="J18" s="117">
        <f>I18+H18</f>
        <v>6.2500000000000018</v>
      </c>
    </row>
    <row r="19" spans="1:13" ht="14" x14ac:dyDescent="0.25">
      <c r="A19" s="114">
        <v>0.16666666666666666</v>
      </c>
      <c r="B19" s="114">
        <f>D18+A19</f>
        <v>1.2500000000000002</v>
      </c>
      <c r="C19" s="114">
        <v>2.0833333333333332E-2</v>
      </c>
      <c r="D19" s="114">
        <f>B19+C19</f>
        <v>1.2708333333333335</v>
      </c>
      <c r="E19" s="118"/>
      <c r="F19" s="116" t="s">
        <v>100</v>
      </c>
      <c r="G19" s="114">
        <v>0.16666666666666666</v>
      </c>
      <c r="H19" s="114">
        <f t="shared" ref="H19:H23" si="0">J20+G19</f>
        <v>5.9375000000000018</v>
      </c>
      <c r="I19" s="114">
        <v>6.25E-2</v>
      </c>
      <c r="J19" s="114">
        <f t="shared" ref="J19:J24" si="1">H19+I19</f>
        <v>6.0000000000000018</v>
      </c>
    </row>
    <row r="20" spans="1:13" ht="14" x14ac:dyDescent="0.25">
      <c r="A20" s="114">
        <v>0.16666666666666666</v>
      </c>
      <c r="B20" s="114">
        <f>D19+A20</f>
        <v>1.4375000000000002</v>
      </c>
      <c r="C20" s="114">
        <v>2.0833333333333332E-2</v>
      </c>
      <c r="D20" s="114">
        <f>B20+C20</f>
        <v>1.4583333333333335</v>
      </c>
      <c r="E20" s="118"/>
      <c r="F20" s="116" t="s">
        <v>100</v>
      </c>
      <c r="G20" s="114">
        <v>0.16666666666666666</v>
      </c>
      <c r="H20" s="114">
        <f t="shared" si="0"/>
        <v>5.7500000000000018</v>
      </c>
      <c r="I20" s="114">
        <v>2.0833333333333332E-2</v>
      </c>
      <c r="J20" s="114">
        <f t="shared" si="1"/>
        <v>5.7708333333333348</v>
      </c>
    </row>
    <row r="21" spans="1:13" ht="14" x14ac:dyDescent="0.25">
      <c r="A21" s="114">
        <v>0.16666666666666666</v>
      </c>
      <c r="B21" s="114">
        <f>D20+A21</f>
        <v>1.6250000000000002</v>
      </c>
      <c r="C21" s="114">
        <v>2.0833333333333332E-2</v>
      </c>
      <c r="D21" s="114">
        <f>B21+C21</f>
        <v>1.6458333333333335</v>
      </c>
      <c r="E21" s="118"/>
      <c r="F21" s="116" t="s">
        <v>100</v>
      </c>
      <c r="G21" s="114">
        <v>0.16666666666666666</v>
      </c>
      <c r="H21" s="114">
        <f t="shared" si="0"/>
        <v>5.5625000000000018</v>
      </c>
      <c r="I21" s="114">
        <v>2.0833333333333332E-2</v>
      </c>
      <c r="J21" s="114">
        <f t="shared" si="1"/>
        <v>5.5833333333333348</v>
      </c>
    </row>
    <row r="22" spans="1:13" ht="14" x14ac:dyDescent="0.25">
      <c r="A22" s="114">
        <v>0.16666666666666666</v>
      </c>
      <c r="B22" s="114">
        <f>D21+A22</f>
        <v>1.8125000000000002</v>
      </c>
      <c r="C22" s="114">
        <v>0.20833333333333334</v>
      </c>
      <c r="D22" s="114">
        <f>B22+C22</f>
        <v>2.0208333333333335</v>
      </c>
      <c r="E22" s="118"/>
      <c r="F22" s="116" t="s">
        <v>100</v>
      </c>
      <c r="G22" s="114">
        <v>0.16666666666666666</v>
      </c>
      <c r="H22" s="114">
        <f t="shared" si="0"/>
        <v>5.1875000000000018</v>
      </c>
      <c r="I22" s="114">
        <v>0.20833333333333334</v>
      </c>
      <c r="J22" s="114">
        <f t="shared" si="1"/>
        <v>5.3958333333333348</v>
      </c>
    </row>
    <row r="23" spans="1:13" ht="14" x14ac:dyDescent="0.25">
      <c r="A23" s="114">
        <v>0.16666666666666666</v>
      </c>
      <c r="B23" s="114">
        <f>D22+A23</f>
        <v>2.1875</v>
      </c>
      <c r="C23" s="114">
        <v>2.0833333333333332E-2</v>
      </c>
      <c r="D23" s="114">
        <f>B23+C23</f>
        <v>2.2083333333333335</v>
      </c>
      <c r="E23" s="118"/>
      <c r="F23" s="116" t="s">
        <v>100</v>
      </c>
      <c r="G23" s="114">
        <v>0.16666666666666666</v>
      </c>
      <c r="H23" s="114">
        <f t="shared" si="0"/>
        <v>5.0000000000000018</v>
      </c>
      <c r="I23" s="114">
        <v>2.0833333333333332E-2</v>
      </c>
      <c r="J23" s="114">
        <f t="shared" si="1"/>
        <v>5.0208333333333348</v>
      </c>
    </row>
    <row r="24" spans="1:13" ht="14" x14ac:dyDescent="0.25">
      <c r="A24" s="114">
        <v>0.16666666666666666</v>
      </c>
      <c r="B24" s="114">
        <f t="shared" ref="B24:B28" si="2">D23+A24</f>
        <v>2.375</v>
      </c>
      <c r="C24" s="114">
        <v>2.0833333333333332E-2</v>
      </c>
      <c r="D24" s="114">
        <f t="shared" ref="D24:D29" si="3">B24+C24</f>
        <v>2.3958333333333335</v>
      </c>
      <c r="E24" s="118"/>
      <c r="F24" s="116" t="s">
        <v>100</v>
      </c>
      <c r="G24" s="114">
        <v>0.16666666666666666</v>
      </c>
      <c r="H24" s="114">
        <f>J25+G24</f>
        <v>4.8125000000000018</v>
      </c>
      <c r="I24" s="114">
        <v>2.0833333333333332E-2</v>
      </c>
      <c r="J24" s="114">
        <f t="shared" si="1"/>
        <v>4.8333333333333348</v>
      </c>
    </row>
    <row r="25" spans="1:13" ht="14" x14ac:dyDescent="0.25">
      <c r="A25" s="114">
        <v>0.16666666666666699</v>
      </c>
      <c r="B25" s="114">
        <f t="shared" si="2"/>
        <v>2.5625000000000004</v>
      </c>
      <c r="C25" s="114">
        <v>2.0833333333333332E-2</v>
      </c>
      <c r="D25" s="114">
        <f t="shared" si="3"/>
        <v>2.5833333333333339</v>
      </c>
      <c r="E25" s="118"/>
      <c r="F25" s="116" t="s">
        <v>100</v>
      </c>
      <c r="G25" s="114">
        <v>0.16666666666666666</v>
      </c>
      <c r="H25" s="114">
        <f>J26+G25</f>
        <v>4.6250000000000018</v>
      </c>
      <c r="I25" s="114">
        <v>2.0833333333333332E-2</v>
      </c>
      <c r="J25" s="114">
        <f>H25+I25</f>
        <v>4.6458333333333348</v>
      </c>
    </row>
    <row r="26" spans="1:13" ht="14" x14ac:dyDescent="0.25">
      <c r="A26" s="114">
        <v>0.16666666666666666</v>
      </c>
      <c r="B26" s="114">
        <f t="shared" si="2"/>
        <v>2.7500000000000004</v>
      </c>
      <c r="C26" s="114">
        <v>0.20833333333333334</v>
      </c>
      <c r="D26" s="114">
        <f t="shared" si="3"/>
        <v>2.9583333333333339</v>
      </c>
      <c r="E26" s="118"/>
      <c r="F26" s="116" t="s">
        <v>100</v>
      </c>
      <c r="G26" s="114">
        <v>0.16666666666666666</v>
      </c>
      <c r="H26" s="114">
        <f>J27+G26</f>
        <v>4.2916666666666679</v>
      </c>
      <c r="I26" s="114">
        <v>0.16666666666666666</v>
      </c>
      <c r="J26" s="114">
        <f>H26+I26</f>
        <v>4.4583333333333348</v>
      </c>
    </row>
    <row r="27" spans="1:13" ht="14" x14ac:dyDescent="0.25">
      <c r="A27" s="114">
        <v>0.16666666666666666</v>
      </c>
      <c r="B27" s="114">
        <f t="shared" si="2"/>
        <v>3.1250000000000004</v>
      </c>
      <c r="C27" s="114">
        <v>2.0833333333333332E-2</v>
      </c>
      <c r="D27" s="114">
        <f t="shared" si="3"/>
        <v>3.1458333333333339</v>
      </c>
      <c r="E27" s="118"/>
      <c r="F27" s="116" t="s">
        <v>100</v>
      </c>
      <c r="G27" s="114">
        <v>0.16666666666666666</v>
      </c>
      <c r="H27" s="114">
        <f>J28+G27</f>
        <v>4.1041666666666679</v>
      </c>
      <c r="I27" s="114">
        <v>2.0833333333333332E-2</v>
      </c>
      <c r="J27" s="114">
        <f>H27+I27</f>
        <v>4.1250000000000009</v>
      </c>
    </row>
    <row r="28" spans="1:13" ht="14" x14ac:dyDescent="0.25">
      <c r="A28" s="114">
        <v>0.16666666666666666</v>
      </c>
      <c r="B28" s="114">
        <f t="shared" si="2"/>
        <v>3.3125000000000004</v>
      </c>
      <c r="C28" s="114">
        <v>2.0833333333333332E-2</v>
      </c>
      <c r="D28" s="114">
        <f t="shared" si="3"/>
        <v>3.3333333333333339</v>
      </c>
      <c r="E28" s="118"/>
      <c r="F28" s="116" t="s">
        <v>100</v>
      </c>
      <c r="G28" s="114">
        <v>0.16666666666666666</v>
      </c>
      <c r="H28" s="114">
        <f>J29+G28</f>
        <v>3.9166666666666674</v>
      </c>
      <c r="I28" s="114">
        <v>2.0833333333333332E-2</v>
      </c>
      <c r="J28" s="114">
        <f>H28+I28</f>
        <v>3.9375000000000009</v>
      </c>
    </row>
    <row r="29" spans="1:13" ht="42" x14ac:dyDescent="0.3">
      <c r="A29" s="114">
        <v>8.3333333333333329E-2</v>
      </c>
      <c r="B29" s="119">
        <f>D28+A29</f>
        <v>3.4166666666666674</v>
      </c>
      <c r="C29" s="119">
        <v>0.33333333333333331</v>
      </c>
      <c r="D29" s="114">
        <f t="shared" si="3"/>
        <v>3.7500000000000009</v>
      </c>
      <c r="E29" s="118">
        <v>1867</v>
      </c>
      <c r="F29" s="120" t="s">
        <v>101</v>
      </c>
      <c r="G29" s="121"/>
      <c r="H29" s="114"/>
      <c r="I29" s="122"/>
      <c r="J29" s="114">
        <f>D29</f>
        <v>3.7500000000000009</v>
      </c>
    </row>
    <row r="30" spans="1:13" ht="9" customHeight="1" x14ac:dyDescent="0.3">
      <c r="A30" s="123"/>
      <c r="B30" s="123"/>
      <c r="C30" s="124"/>
      <c r="D30" s="123"/>
      <c r="E30" s="125"/>
      <c r="F30" s="126"/>
      <c r="G30" s="127"/>
      <c r="H30" s="128"/>
      <c r="I30" s="128"/>
      <c r="J30" s="128"/>
    </row>
    <row r="31" spans="1:13" s="132" customFormat="1" ht="14.25" customHeight="1" x14ac:dyDescent="0.3">
      <c r="A31" s="350" t="s">
        <v>102</v>
      </c>
      <c r="B31" s="350"/>
      <c r="C31" s="129">
        <f>C33+C32+C35</f>
        <v>5.4166666666666661</v>
      </c>
      <c r="D31" s="103" t="s">
        <v>103</v>
      </c>
      <c r="E31" s="103"/>
      <c r="F31" s="130"/>
      <c r="G31" s="103"/>
      <c r="H31" s="131"/>
      <c r="I31" s="103"/>
      <c r="J31" s="131"/>
      <c r="M31" s="96"/>
    </row>
    <row r="32" spans="1:13" s="132" customFormat="1" ht="14.25" customHeight="1" x14ac:dyDescent="0.3">
      <c r="A32" s="350" t="s">
        <v>104</v>
      </c>
      <c r="B32" s="350"/>
      <c r="C32" s="129">
        <f>SUM(C18,C29,I18)</f>
        <v>0.74999999999999989</v>
      </c>
      <c r="D32" s="103" t="s">
        <v>103</v>
      </c>
      <c r="E32" s="103"/>
      <c r="F32" s="103"/>
      <c r="G32" s="104"/>
      <c r="H32" s="133"/>
      <c r="I32" s="103"/>
      <c r="J32" s="103"/>
    </row>
    <row r="33" spans="1:13" s="132" customFormat="1" ht="14.25" customHeight="1" x14ac:dyDescent="0.3">
      <c r="A33" s="350" t="s">
        <v>105</v>
      </c>
      <c r="B33" s="350"/>
      <c r="C33" s="129">
        <f>SUM(A19:A29,G18:G28)</f>
        <v>3.4999999999999991</v>
      </c>
      <c r="D33" s="103" t="s">
        <v>103</v>
      </c>
      <c r="E33" s="103"/>
      <c r="F33" s="103"/>
      <c r="G33" s="103"/>
      <c r="H33" s="103"/>
      <c r="I33" s="103"/>
      <c r="J33" s="103"/>
    </row>
    <row r="34" spans="1:13" s="132" customFormat="1" ht="14.25" customHeight="1" x14ac:dyDescent="0.3">
      <c r="A34" s="350" t="s">
        <v>106</v>
      </c>
      <c r="B34" s="350"/>
      <c r="C34" s="129">
        <f>SUM(A19:A29,C19:C28,G18:G28,I19:I28)</f>
        <v>4.6666666666666643</v>
      </c>
      <c r="D34" s="103" t="s">
        <v>103</v>
      </c>
      <c r="E34" s="103"/>
      <c r="F34" s="103"/>
      <c r="G34" s="103"/>
      <c r="H34" s="103"/>
      <c r="I34" s="103"/>
      <c r="J34" s="103"/>
    </row>
    <row r="35" spans="1:13" s="132" customFormat="1" ht="14.25" customHeight="1" x14ac:dyDescent="0.3">
      <c r="A35" s="350" t="s">
        <v>107</v>
      </c>
      <c r="B35" s="350"/>
      <c r="C35" s="129">
        <f>SUM(C19:C28,I19:I28)</f>
        <v>1.1666666666666667</v>
      </c>
      <c r="D35" s="103" t="s">
        <v>103</v>
      </c>
      <c r="E35" s="103"/>
      <c r="F35" s="103"/>
      <c r="G35" s="103"/>
      <c r="H35" s="103"/>
      <c r="I35" s="103"/>
      <c r="J35" s="103"/>
    </row>
    <row r="36" spans="1:13" ht="11.25" customHeight="1" x14ac:dyDescent="0.3">
      <c r="A36" s="103"/>
      <c r="B36" s="103"/>
      <c r="C36" s="103"/>
      <c r="D36" s="103"/>
      <c r="E36" s="103"/>
      <c r="F36" s="130"/>
      <c r="G36" s="103"/>
      <c r="H36" s="103"/>
      <c r="I36" s="103"/>
      <c r="J36" s="103"/>
      <c r="M36" s="132"/>
    </row>
    <row r="37" spans="1:13" ht="15.5" x14ac:dyDescent="0.35">
      <c r="A37" s="103"/>
      <c r="B37" s="103"/>
      <c r="C37" s="351" t="s">
        <v>108</v>
      </c>
      <c r="D37" s="351"/>
      <c r="E37" s="351"/>
      <c r="F37" s="351"/>
      <c r="G37" s="351"/>
      <c r="H37" s="351"/>
      <c r="I37" s="351"/>
      <c r="J37" s="103"/>
    </row>
    <row r="38" spans="1:13" ht="14" x14ac:dyDescent="0.3">
      <c r="A38" s="103"/>
      <c r="B38" s="103"/>
      <c r="C38" s="103"/>
      <c r="D38" s="132"/>
      <c r="E38" s="132"/>
      <c r="F38" s="134"/>
      <c r="G38" s="132"/>
      <c r="H38" s="103"/>
      <c r="I38" s="103"/>
      <c r="J38" s="103"/>
    </row>
  </sheetData>
  <mergeCells count="29">
    <mergeCell ref="A1:C1"/>
    <mergeCell ref="D1:E1"/>
    <mergeCell ref="G1:J1"/>
    <mergeCell ref="A2:C2"/>
    <mergeCell ref="D2:E2"/>
    <mergeCell ref="G2:J2"/>
    <mergeCell ref="A3:C3"/>
    <mergeCell ref="D3:E3"/>
    <mergeCell ref="G3:J3"/>
    <mergeCell ref="A4:C4"/>
    <mergeCell ref="D4:E4"/>
    <mergeCell ref="G4:J4"/>
    <mergeCell ref="A31:B31"/>
    <mergeCell ref="A5:C5"/>
    <mergeCell ref="D5:E5"/>
    <mergeCell ref="D6:F6"/>
    <mergeCell ref="A7:J7"/>
    <mergeCell ref="C8:D8"/>
    <mergeCell ref="C11:F11"/>
    <mergeCell ref="C12:H12"/>
    <mergeCell ref="A16:D16"/>
    <mergeCell ref="E16:E17"/>
    <mergeCell ref="F16:F17"/>
    <mergeCell ref="G16:J16"/>
    <mergeCell ref="A32:B32"/>
    <mergeCell ref="A33:B33"/>
    <mergeCell ref="A34:B34"/>
    <mergeCell ref="A35:B35"/>
    <mergeCell ref="C37:I37"/>
  </mergeCells>
  <pageMargins left="0.96" right="0.15748031496062992" top="0.15748031496062992" bottom="0.23622047244094491" header="0.15748031496062992" footer="0.21"/>
  <pageSetup paperSize="9" scale="8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70"/>
  <sheetViews>
    <sheetView view="pageBreakPreview" topLeftCell="A16" zoomScale="90" zoomScaleNormal="100" zoomScaleSheetLayoutView="90" workbookViewId="0">
      <selection activeCell="F23" sqref="F23:F25"/>
    </sheetView>
  </sheetViews>
  <sheetFormatPr defaultColWidth="10.453125" defaultRowHeight="15.5" x14ac:dyDescent="0.35"/>
  <cols>
    <col min="1" max="1" width="35.81640625" style="7" customWidth="1"/>
    <col min="2" max="2" width="42.54296875" style="7" customWidth="1"/>
    <col min="3" max="3" width="19.81640625" style="7" customWidth="1"/>
    <col min="4" max="4" width="12.7265625" style="7" customWidth="1"/>
    <col min="5" max="5" width="15.54296875" style="7" customWidth="1"/>
    <col min="6" max="6" width="9.7265625" style="7" customWidth="1"/>
    <col min="7" max="7" width="14.81640625" style="7" customWidth="1"/>
    <col min="8" max="8" width="31.7265625" style="7" customWidth="1"/>
    <col min="9" max="9" width="27" style="7" customWidth="1"/>
    <col min="10" max="10" width="32.26953125" style="7" customWidth="1"/>
    <col min="11" max="22" width="5.54296875" style="7" customWidth="1"/>
    <col min="23" max="255" width="10.453125" style="7"/>
    <col min="256" max="256" width="3.81640625" style="7" bestFit="1" customWidth="1"/>
    <col min="257" max="257" width="35.81640625" style="7" customWidth="1"/>
    <col min="258" max="258" width="39.26953125" style="7" customWidth="1"/>
    <col min="259" max="259" width="19.81640625" style="7" customWidth="1"/>
    <col min="260" max="260" width="12.7265625" style="7" customWidth="1"/>
    <col min="261" max="261" width="15.54296875" style="7" customWidth="1"/>
    <col min="262" max="262" width="9.7265625" style="7" customWidth="1"/>
    <col min="263" max="263" width="13.453125" style="7" customWidth="1"/>
    <col min="264" max="264" width="31.7265625" style="7" customWidth="1"/>
    <col min="265" max="265" width="27" style="7" customWidth="1"/>
    <col min="266" max="266" width="32.26953125" style="7" customWidth="1"/>
    <col min="267" max="278" width="5.54296875" style="7" customWidth="1"/>
    <col min="279" max="511" width="10.453125" style="7"/>
    <col min="512" max="512" width="3.81640625" style="7" bestFit="1" customWidth="1"/>
    <col min="513" max="513" width="35.81640625" style="7" customWidth="1"/>
    <col min="514" max="514" width="39.26953125" style="7" customWidth="1"/>
    <col min="515" max="515" width="19.81640625" style="7" customWidth="1"/>
    <col min="516" max="516" width="12.7265625" style="7" customWidth="1"/>
    <col min="517" max="517" width="15.54296875" style="7" customWidth="1"/>
    <col min="518" max="518" width="9.7265625" style="7" customWidth="1"/>
    <col min="519" max="519" width="13.453125" style="7" customWidth="1"/>
    <col min="520" max="520" width="31.7265625" style="7" customWidth="1"/>
    <col min="521" max="521" width="27" style="7" customWidth="1"/>
    <col min="522" max="522" width="32.26953125" style="7" customWidth="1"/>
    <col min="523" max="534" width="5.54296875" style="7" customWidth="1"/>
    <col min="535" max="767" width="10.453125" style="7"/>
    <col min="768" max="768" width="3.81640625" style="7" bestFit="1" customWidth="1"/>
    <col min="769" max="769" width="35.81640625" style="7" customWidth="1"/>
    <col min="770" max="770" width="39.26953125" style="7" customWidth="1"/>
    <col min="771" max="771" width="19.81640625" style="7" customWidth="1"/>
    <col min="772" max="772" width="12.7265625" style="7" customWidth="1"/>
    <col min="773" max="773" width="15.54296875" style="7" customWidth="1"/>
    <col min="774" max="774" width="9.7265625" style="7" customWidth="1"/>
    <col min="775" max="775" width="13.453125" style="7" customWidth="1"/>
    <col min="776" max="776" width="31.7265625" style="7" customWidth="1"/>
    <col min="777" max="777" width="27" style="7" customWidth="1"/>
    <col min="778" max="778" width="32.26953125" style="7" customWidth="1"/>
    <col min="779" max="790" width="5.54296875" style="7" customWidth="1"/>
    <col min="791" max="1023" width="10.453125" style="7"/>
    <col min="1024" max="1024" width="3.81640625" style="7" bestFit="1" customWidth="1"/>
    <col min="1025" max="1025" width="35.81640625" style="7" customWidth="1"/>
    <col min="1026" max="1026" width="39.26953125" style="7" customWidth="1"/>
    <col min="1027" max="1027" width="19.81640625" style="7" customWidth="1"/>
    <col min="1028" max="1028" width="12.7265625" style="7" customWidth="1"/>
    <col min="1029" max="1029" width="15.54296875" style="7" customWidth="1"/>
    <col min="1030" max="1030" width="9.7265625" style="7" customWidth="1"/>
    <col min="1031" max="1031" width="13.453125" style="7" customWidth="1"/>
    <col min="1032" max="1032" width="31.7265625" style="7" customWidth="1"/>
    <col min="1033" max="1033" width="27" style="7" customWidth="1"/>
    <col min="1034" max="1034" width="32.26953125" style="7" customWidth="1"/>
    <col min="1035" max="1046" width="5.54296875" style="7" customWidth="1"/>
    <col min="1047" max="1279" width="10.453125" style="7"/>
    <col min="1280" max="1280" width="3.81640625" style="7" bestFit="1" customWidth="1"/>
    <col min="1281" max="1281" width="35.81640625" style="7" customWidth="1"/>
    <col min="1282" max="1282" width="39.26953125" style="7" customWidth="1"/>
    <col min="1283" max="1283" width="19.81640625" style="7" customWidth="1"/>
    <col min="1284" max="1284" width="12.7265625" style="7" customWidth="1"/>
    <col min="1285" max="1285" width="15.54296875" style="7" customWidth="1"/>
    <col min="1286" max="1286" width="9.7265625" style="7" customWidth="1"/>
    <col min="1287" max="1287" width="13.453125" style="7" customWidth="1"/>
    <col min="1288" max="1288" width="31.7265625" style="7" customWidth="1"/>
    <col min="1289" max="1289" width="27" style="7" customWidth="1"/>
    <col min="1290" max="1290" width="32.26953125" style="7" customWidth="1"/>
    <col min="1291" max="1302" width="5.54296875" style="7" customWidth="1"/>
    <col min="1303" max="1535" width="10.453125" style="7"/>
    <col min="1536" max="1536" width="3.81640625" style="7" bestFit="1" customWidth="1"/>
    <col min="1537" max="1537" width="35.81640625" style="7" customWidth="1"/>
    <col min="1538" max="1538" width="39.26953125" style="7" customWidth="1"/>
    <col min="1539" max="1539" width="19.81640625" style="7" customWidth="1"/>
    <col min="1540" max="1540" width="12.7265625" style="7" customWidth="1"/>
    <col min="1541" max="1541" width="15.54296875" style="7" customWidth="1"/>
    <col min="1542" max="1542" width="9.7265625" style="7" customWidth="1"/>
    <col min="1543" max="1543" width="13.453125" style="7" customWidth="1"/>
    <col min="1544" max="1544" width="31.7265625" style="7" customWidth="1"/>
    <col min="1545" max="1545" width="27" style="7" customWidth="1"/>
    <col min="1546" max="1546" width="32.26953125" style="7" customWidth="1"/>
    <col min="1547" max="1558" width="5.54296875" style="7" customWidth="1"/>
    <col min="1559" max="1791" width="10.453125" style="7"/>
    <col min="1792" max="1792" width="3.81640625" style="7" bestFit="1" customWidth="1"/>
    <col min="1793" max="1793" width="35.81640625" style="7" customWidth="1"/>
    <col min="1794" max="1794" width="39.26953125" style="7" customWidth="1"/>
    <col min="1795" max="1795" width="19.81640625" style="7" customWidth="1"/>
    <col min="1796" max="1796" width="12.7265625" style="7" customWidth="1"/>
    <col min="1797" max="1797" width="15.54296875" style="7" customWidth="1"/>
    <col min="1798" max="1798" width="9.7265625" style="7" customWidth="1"/>
    <col min="1799" max="1799" width="13.453125" style="7" customWidth="1"/>
    <col min="1800" max="1800" width="31.7265625" style="7" customWidth="1"/>
    <col min="1801" max="1801" width="27" style="7" customWidth="1"/>
    <col min="1802" max="1802" width="32.26953125" style="7" customWidth="1"/>
    <col min="1803" max="1814" width="5.54296875" style="7" customWidth="1"/>
    <col min="1815" max="2047" width="10.453125" style="7"/>
    <col min="2048" max="2048" width="3.81640625" style="7" bestFit="1" customWidth="1"/>
    <col min="2049" max="2049" width="35.81640625" style="7" customWidth="1"/>
    <col min="2050" max="2050" width="39.26953125" style="7" customWidth="1"/>
    <col min="2051" max="2051" width="19.81640625" style="7" customWidth="1"/>
    <col min="2052" max="2052" width="12.7265625" style="7" customWidth="1"/>
    <col min="2053" max="2053" width="15.54296875" style="7" customWidth="1"/>
    <col min="2054" max="2054" width="9.7265625" style="7" customWidth="1"/>
    <col min="2055" max="2055" width="13.453125" style="7" customWidth="1"/>
    <col min="2056" max="2056" width="31.7265625" style="7" customWidth="1"/>
    <col min="2057" max="2057" width="27" style="7" customWidth="1"/>
    <col min="2058" max="2058" width="32.26953125" style="7" customWidth="1"/>
    <col min="2059" max="2070" width="5.54296875" style="7" customWidth="1"/>
    <col min="2071" max="2303" width="10.453125" style="7"/>
    <col min="2304" max="2304" width="3.81640625" style="7" bestFit="1" customWidth="1"/>
    <col min="2305" max="2305" width="35.81640625" style="7" customWidth="1"/>
    <col min="2306" max="2306" width="39.26953125" style="7" customWidth="1"/>
    <col min="2307" max="2307" width="19.81640625" style="7" customWidth="1"/>
    <col min="2308" max="2308" width="12.7265625" style="7" customWidth="1"/>
    <col min="2309" max="2309" width="15.54296875" style="7" customWidth="1"/>
    <col min="2310" max="2310" width="9.7265625" style="7" customWidth="1"/>
    <col min="2311" max="2311" width="13.453125" style="7" customWidth="1"/>
    <col min="2312" max="2312" width="31.7265625" style="7" customWidth="1"/>
    <col min="2313" max="2313" width="27" style="7" customWidth="1"/>
    <col min="2314" max="2314" width="32.26953125" style="7" customWidth="1"/>
    <col min="2315" max="2326" width="5.54296875" style="7" customWidth="1"/>
    <col min="2327" max="2559" width="10.453125" style="7"/>
    <col min="2560" max="2560" width="3.81640625" style="7" bestFit="1" customWidth="1"/>
    <col min="2561" max="2561" width="35.81640625" style="7" customWidth="1"/>
    <col min="2562" max="2562" width="39.26953125" style="7" customWidth="1"/>
    <col min="2563" max="2563" width="19.81640625" style="7" customWidth="1"/>
    <col min="2564" max="2564" width="12.7265625" style="7" customWidth="1"/>
    <col min="2565" max="2565" width="15.54296875" style="7" customWidth="1"/>
    <col min="2566" max="2566" width="9.7265625" style="7" customWidth="1"/>
    <col min="2567" max="2567" width="13.453125" style="7" customWidth="1"/>
    <col min="2568" max="2568" width="31.7265625" style="7" customWidth="1"/>
    <col min="2569" max="2569" width="27" style="7" customWidth="1"/>
    <col min="2570" max="2570" width="32.26953125" style="7" customWidth="1"/>
    <col min="2571" max="2582" width="5.54296875" style="7" customWidth="1"/>
    <col min="2583" max="2815" width="10.453125" style="7"/>
    <col min="2816" max="2816" width="3.81640625" style="7" bestFit="1" customWidth="1"/>
    <col min="2817" max="2817" width="35.81640625" style="7" customWidth="1"/>
    <col min="2818" max="2818" width="39.26953125" style="7" customWidth="1"/>
    <col min="2819" max="2819" width="19.81640625" style="7" customWidth="1"/>
    <col min="2820" max="2820" width="12.7265625" style="7" customWidth="1"/>
    <col min="2821" max="2821" width="15.54296875" style="7" customWidth="1"/>
    <col min="2822" max="2822" width="9.7265625" style="7" customWidth="1"/>
    <col min="2823" max="2823" width="13.453125" style="7" customWidth="1"/>
    <col min="2824" max="2824" width="31.7265625" style="7" customWidth="1"/>
    <col min="2825" max="2825" width="27" style="7" customWidth="1"/>
    <col min="2826" max="2826" width="32.26953125" style="7" customWidth="1"/>
    <col min="2827" max="2838" width="5.54296875" style="7" customWidth="1"/>
    <col min="2839" max="3071" width="10.453125" style="7"/>
    <col min="3072" max="3072" width="3.81640625" style="7" bestFit="1" customWidth="1"/>
    <col min="3073" max="3073" width="35.81640625" style="7" customWidth="1"/>
    <col min="3074" max="3074" width="39.26953125" style="7" customWidth="1"/>
    <col min="3075" max="3075" width="19.81640625" style="7" customWidth="1"/>
    <col min="3076" max="3076" width="12.7265625" style="7" customWidth="1"/>
    <col min="3077" max="3077" width="15.54296875" style="7" customWidth="1"/>
    <col min="3078" max="3078" width="9.7265625" style="7" customWidth="1"/>
    <col min="3079" max="3079" width="13.453125" style="7" customWidth="1"/>
    <col min="3080" max="3080" width="31.7265625" style="7" customWidth="1"/>
    <col min="3081" max="3081" width="27" style="7" customWidth="1"/>
    <col min="3082" max="3082" width="32.26953125" style="7" customWidth="1"/>
    <col min="3083" max="3094" width="5.54296875" style="7" customWidth="1"/>
    <col min="3095" max="3327" width="10.453125" style="7"/>
    <col min="3328" max="3328" width="3.81640625" style="7" bestFit="1" customWidth="1"/>
    <col min="3329" max="3329" width="35.81640625" style="7" customWidth="1"/>
    <col min="3330" max="3330" width="39.26953125" style="7" customWidth="1"/>
    <col min="3331" max="3331" width="19.81640625" style="7" customWidth="1"/>
    <col min="3332" max="3332" width="12.7265625" style="7" customWidth="1"/>
    <col min="3333" max="3333" width="15.54296875" style="7" customWidth="1"/>
    <col min="3334" max="3334" width="9.7265625" style="7" customWidth="1"/>
    <col min="3335" max="3335" width="13.453125" style="7" customWidth="1"/>
    <col min="3336" max="3336" width="31.7265625" style="7" customWidth="1"/>
    <col min="3337" max="3337" width="27" style="7" customWidth="1"/>
    <col min="3338" max="3338" width="32.26953125" style="7" customWidth="1"/>
    <col min="3339" max="3350" width="5.54296875" style="7" customWidth="1"/>
    <col min="3351" max="3583" width="10.453125" style="7"/>
    <col min="3584" max="3584" width="3.81640625" style="7" bestFit="1" customWidth="1"/>
    <col min="3585" max="3585" width="35.81640625" style="7" customWidth="1"/>
    <col min="3586" max="3586" width="39.26953125" style="7" customWidth="1"/>
    <col min="3587" max="3587" width="19.81640625" style="7" customWidth="1"/>
    <col min="3588" max="3588" width="12.7265625" style="7" customWidth="1"/>
    <col min="3589" max="3589" width="15.54296875" style="7" customWidth="1"/>
    <col min="3590" max="3590" width="9.7265625" style="7" customWidth="1"/>
    <col min="3591" max="3591" width="13.453125" style="7" customWidth="1"/>
    <col min="3592" max="3592" width="31.7265625" style="7" customWidth="1"/>
    <col min="3593" max="3593" width="27" style="7" customWidth="1"/>
    <col min="3594" max="3594" width="32.26953125" style="7" customWidth="1"/>
    <col min="3595" max="3606" width="5.54296875" style="7" customWidth="1"/>
    <col min="3607" max="3839" width="10.453125" style="7"/>
    <col min="3840" max="3840" width="3.81640625" style="7" bestFit="1" customWidth="1"/>
    <col min="3841" max="3841" width="35.81640625" style="7" customWidth="1"/>
    <col min="3842" max="3842" width="39.26953125" style="7" customWidth="1"/>
    <col min="3843" max="3843" width="19.81640625" style="7" customWidth="1"/>
    <col min="3844" max="3844" width="12.7265625" style="7" customWidth="1"/>
    <col min="3845" max="3845" width="15.54296875" style="7" customWidth="1"/>
    <col min="3846" max="3846" width="9.7265625" style="7" customWidth="1"/>
    <col min="3847" max="3847" width="13.453125" style="7" customWidth="1"/>
    <col min="3848" max="3848" width="31.7265625" style="7" customWidth="1"/>
    <col min="3849" max="3849" width="27" style="7" customWidth="1"/>
    <col min="3850" max="3850" width="32.26953125" style="7" customWidth="1"/>
    <col min="3851" max="3862" width="5.54296875" style="7" customWidth="1"/>
    <col min="3863" max="4095" width="10.453125" style="7"/>
    <col min="4096" max="4096" width="3.81640625" style="7" bestFit="1" customWidth="1"/>
    <col min="4097" max="4097" width="35.81640625" style="7" customWidth="1"/>
    <col min="4098" max="4098" width="39.26953125" style="7" customWidth="1"/>
    <col min="4099" max="4099" width="19.81640625" style="7" customWidth="1"/>
    <col min="4100" max="4100" width="12.7265625" style="7" customWidth="1"/>
    <col min="4101" max="4101" width="15.54296875" style="7" customWidth="1"/>
    <col min="4102" max="4102" width="9.7265625" style="7" customWidth="1"/>
    <col min="4103" max="4103" width="13.453125" style="7" customWidth="1"/>
    <col min="4104" max="4104" width="31.7265625" style="7" customWidth="1"/>
    <col min="4105" max="4105" width="27" style="7" customWidth="1"/>
    <col min="4106" max="4106" width="32.26953125" style="7" customWidth="1"/>
    <col min="4107" max="4118" width="5.54296875" style="7" customWidth="1"/>
    <col min="4119" max="4351" width="10.453125" style="7"/>
    <col min="4352" max="4352" width="3.81640625" style="7" bestFit="1" customWidth="1"/>
    <col min="4353" max="4353" width="35.81640625" style="7" customWidth="1"/>
    <col min="4354" max="4354" width="39.26953125" style="7" customWidth="1"/>
    <col min="4355" max="4355" width="19.81640625" style="7" customWidth="1"/>
    <col min="4356" max="4356" width="12.7265625" style="7" customWidth="1"/>
    <col min="4357" max="4357" width="15.54296875" style="7" customWidth="1"/>
    <col min="4358" max="4358" width="9.7265625" style="7" customWidth="1"/>
    <col min="4359" max="4359" width="13.453125" style="7" customWidth="1"/>
    <col min="4360" max="4360" width="31.7265625" style="7" customWidth="1"/>
    <col min="4361" max="4361" width="27" style="7" customWidth="1"/>
    <col min="4362" max="4362" width="32.26953125" style="7" customWidth="1"/>
    <col min="4363" max="4374" width="5.54296875" style="7" customWidth="1"/>
    <col min="4375" max="4607" width="10.453125" style="7"/>
    <col min="4608" max="4608" width="3.81640625" style="7" bestFit="1" customWidth="1"/>
    <col min="4609" max="4609" width="35.81640625" style="7" customWidth="1"/>
    <col min="4610" max="4610" width="39.26953125" style="7" customWidth="1"/>
    <col min="4611" max="4611" width="19.81640625" style="7" customWidth="1"/>
    <col min="4612" max="4612" width="12.7265625" style="7" customWidth="1"/>
    <col min="4613" max="4613" width="15.54296875" style="7" customWidth="1"/>
    <col min="4614" max="4614" width="9.7265625" style="7" customWidth="1"/>
    <col min="4615" max="4615" width="13.453125" style="7" customWidth="1"/>
    <col min="4616" max="4616" width="31.7265625" style="7" customWidth="1"/>
    <col min="4617" max="4617" width="27" style="7" customWidth="1"/>
    <col min="4618" max="4618" width="32.26953125" style="7" customWidth="1"/>
    <col min="4619" max="4630" width="5.54296875" style="7" customWidth="1"/>
    <col min="4631" max="4863" width="10.453125" style="7"/>
    <col min="4864" max="4864" width="3.81640625" style="7" bestFit="1" customWidth="1"/>
    <col min="4865" max="4865" width="35.81640625" style="7" customWidth="1"/>
    <col min="4866" max="4866" width="39.26953125" style="7" customWidth="1"/>
    <col min="4867" max="4867" width="19.81640625" style="7" customWidth="1"/>
    <col min="4868" max="4868" width="12.7265625" style="7" customWidth="1"/>
    <col min="4869" max="4869" width="15.54296875" style="7" customWidth="1"/>
    <col min="4870" max="4870" width="9.7265625" style="7" customWidth="1"/>
    <col min="4871" max="4871" width="13.453125" style="7" customWidth="1"/>
    <col min="4872" max="4872" width="31.7265625" style="7" customWidth="1"/>
    <col min="4873" max="4873" width="27" style="7" customWidth="1"/>
    <col min="4874" max="4874" width="32.26953125" style="7" customWidth="1"/>
    <col min="4875" max="4886" width="5.54296875" style="7" customWidth="1"/>
    <col min="4887" max="5119" width="10.453125" style="7"/>
    <col min="5120" max="5120" width="3.81640625" style="7" bestFit="1" customWidth="1"/>
    <col min="5121" max="5121" width="35.81640625" style="7" customWidth="1"/>
    <col min="5122" max="5122" width="39.26953125" style="7" customWidth="1"/>
    <col min="5123" max="5123" width="19.81640625" style="7" customWidth="1"/>
    <col min="5124" max="5124" width="12.7265625" style="7" customWidth="1"/>
    <col min="5125" max="5125" width="15.54296875" style="7" customWidth="1"/>
    <col min="5126" max="5126" width="9.7265625" style="7" customWidth="1"/>
    <col min="5127" max="5127" width="13.453125" style="7" customWidth="1"/>
    <col min="5128" max="5128" width="31.7265625" style="7" customWidth="1"/>
    <col min="5129" max="5129" width="27" style="7" customWidth="1"/>
    <col min="5130" max="5130" width="32.26953125" style="7" customWidth="1"/>
    <col min="5131" max="5142" width="5.54296875" style="7" customWidth="1"/>
    <col min="5143" max="5375" width="10.453125" style="7"/>
    <col min="5376" max="5376" width="3.81640625" style="7" bestFit="1" customWidth="1"/>
    <col min="5377" max="5377" width="35.81640625" style="7" customWidth="1"/>
    <col min="5378" max="5378" width="39.26953125" style="7" customWidth="1"/>
    <col min="5379" max="5379" width="19.81640625" style="7" customWidth="1"/>
    <col min="5380" max="5380" width="12.7265625" style="7" customWidth="1"/>
    <col min="5381" max="5381" width="15.54296875" style="7" customWidth="1"/>
    <col min="5382" max="5382" width="9.7265625" style="7" customWidth="1"/>
    <col min="5383" max="5383" width="13.453125" style="7" customWidth="1"/>
    <col min="5384" max="5384" width="31.7265625" style="7" customWidth="1"/>
    <col min="5385" max="5385" width="27" style="7" customWidth="1"/>
    <col min="5386" max="5386" width="32.26953125" style="7" customWidth="1"/>
    <col min="5387" max="5398" width="5.54296875" style="7" customWidth="1"/>
    <col min="5399" max="5631" width="10.453125" style="7"/>
    <col min="5632" max="5632" width="3.81640625" style="7" bestFit="1" customWidth="1"/>
    <col min="5633" max="5633" width="35.81640625" style="7" customWidth="1"/>
    <col min="5634" max="5634" width="39.26953125" style="7" customWidth="1"/>
    <col min="5635" max="5635" width="19.81640625" style="7" customWidth="1"/>
    <col min="5636" max="5636" width="12.7265625" style="7" customWidth="1"/>
    <col min="5637" max="5637" width="15.54296875" style="7" customWidth="1"/>
    <col min="5638" max="5638" width="9.7265625" style="7" customWidth="1"/>
    <col min="5639" max="5639" width="13.453125" style="7" customWidth="1"/>
    <col min="5640" max="5640" width="31.7265625" style="7" customWidth="1"/>
    <col min="5641" max="5641" width="27" style="7" customWidth="1"/>
    <col min="5642" max="5642" width="32.26953125" style="7" customWidth="1"/>
    <col min="5643" max="5654" width="5.54296875" style="7" customWidth="1"/>
    <col min="5655" max="5887" width="10.453125" style="7"/>
    <col min="5888" max="5888" width="3.81640625" style="7" bestFit="1" customWidth="1"/>
    <col min="5889" max="5889" width="35.81640625" style="7" customWidth="1"/>
    <col min="5890" max="5890" width="39.26953125" style="7" customWidth="1"/>
    <col min="5891" max="5891" width="19.81640625" style="7" customWidth="1"/>
    <col min="5892" max="5892" width="12.7265625" style="7" customWidth="1"/>
    <col min="5893" max="5893" width="15.54296875" style="7" customWidth="1"/>
    <col min="5894" max="5894" width="9.7265625" style="7" customWidth="1"/>
    <col min="5895" max="5895" width="13.453125" style="7" customWidth="1"/>
    <col min="5896" max="5896" width="31.7265625" style="7" customWidth="1"/>
    <col min="5897" max="5897" width="27" style="7" customWidth="1"/>
    <col min="5898" max="5898" width="32.26953125" style="7" customWidth="1"/>
    <col min="5899" max="5910" width="5.54296875" style="7" customWidth="1"/>
    <col min="5911" max="6143" width="10.453125" style="7"/>
    <col min="6144" max="6144" width="3.81640625" style="7" bestFit="1" customWidth="1"/>
    <col min="6145" max="6145" width="35.81640625" style="7" customWidth="1"/>
    <col min="6146" max="6146" width="39.26953125" style="7" customWidth="1"/>
    <col min="6147" max="6147" width="19.81640625" style="7" customWidth="1"/>
    <col min="6148" max="6148" width="12.7265625" style="7" customWidth="1"/>
    <col min="6149" max="6149" width="15.54296875" style="7" customWidth="1"/>
    <col min="6150" max="6150" width="9.7265625" style="7" customWidth="1"/>
    <col min="6151" max="6151" width="13.453125" style="7" customWidth="1"/>
    <col min="6152" max="6152" width="31.7265625" style="7" customWidth="1"/>
    <col min="6153" max="6153" width="27" style="7" customWidth="1"/>
    <col min="6154" max="6154" width="32.26953125" style="7" customWidth="1"/>
    <col min="6155" max="6166" width="5.54296875" style="7" customWidth="1"/>
    <col min="6167" max="6399" width="10.453125" style="7"/>
    <col min="6400" max="6400" width="3.81640625" style="7" bestFit="1" customWidth="1"/>
    <col min="6401" max="6401" width="35.81640625" style="7" customWidth="1"/>
    <col min="6402" max="6402" width="39.26953125" style="7" customWidth="1"/>
    <col min="6403" max="6403" width="19.81640625" style="7" customWidth="1"/>
    <col min="6404" max="6404" width="12.7265625" style="7" customWidth="1"/>
    <col min="6405" max="6405" width="15.54296875" style="7" customWidth="1"/>
    <col min="6406" max="6406" width="9.7265625" style="7" customWidth="1"/>
    <col min="6407" max="6407" width="13.453125" style="7" customWidth="1"/>
    <col min="6408" max="6408" width="31.7265625" style="7" customWidth="1"/>
    <col min="6409" max="6409" width="27" style="7" customWidth="1"/>
    <col min="6410" max="6410" width="32.26953125" style="7" customWidth="1"/>
    <col min="6411" max="6422" width="5.54296875" style="7" customWidth="1"/>
    <col min="6423" max="6655" width="10.453125" style="7"/>
    <col min="6656" max="6656" width="3.81640625" style="7" bestFit="1" customWidth="1"/>
    <col min="6657" max="6657" width="35.81640625" style="7" customWidth="1"/>
    <col min="6658" max="6658" width="39.26953125" style="7" customWidth="1"/>
    <col min="6659" max="6659" width="19.81640625" style="7" customWidth="1"/>
    <col min="6660" max="6660" width="12.7265625" style="7" customWidth="1"/>
    <col min="6661" max="6661" width="15.54296875" style="7" customWidth="1"/>
    <col min="6662" max="6662" width="9.7265625" style="7" customWidth="1"/>
    <col min="6663" max="6663" width="13.453125" style="7" customWidth="1"/>
    <col min="6664" max="6664" width="31.7265625" style="7" customWidth="1"/>
    <col min="6665" max="6665" width="27" style="7" customWidth="1"/>
    <col min="6666" max="6666" width="32.26953125" style="7" customWidth="1"/>
    <col min="6667" max="6678" width="5.54296875" style="7" customWidth="1"/>
    <col min="6679" max="6911" width="10.453125" style="7"/>
    <col min="6912" max="6912" width="3.81640625" style="7" bestFit="1" customWidth="1"/>
    <col min="6913" max="6913" width="35.81640625" style="7" customWidth="1"/>
    <col min="6914" max="6914" width="39.26953125" style="7" customWidth="1"/>
    <col min="6915" max="6915" width="19.81640625" style="7" customWidth="1"/>
    <col min="6916" max="6916" width="12.7265625" style="7" customWidth="1"/>
    <col min="6917" max="6917" width="15.54296875" style="7" customWidth="1"/>
    <col min="6918" max="6918" width="9.7265625" style="7" customWidth="1"/>
    <col min="6919" max="6919" width="13.453125" style="7" customWidth="1"/>
    <col min="6920" max="6920" width="31.7265625" style="7" customWidth="1"/>
    <col min="6921" max="6921" width="27" style="7" customWidth="1"/>
    <col min="6922" max="6922" width="32.26953125" style="7" customWidth="1"/>
    <col min="6923" max="6934" width="5.54296875" style="7" customWidth="1"/>
    <col min="6935" max="7167" width="10.453125" style="7"/>
    <col min="7168" max="7168" width="3.81640625" style="7" bestFit="1" customWidth="1"/>
    <col min="7169" max="7169" width="35.81640625" style="7" customWidth="1"/>
    <col min="7170" max="7170" width="39.26953125" style="7" customWidth="1"/>
    <col min="7171" max="7171" width="19.81640625" style="7" customWidth="1"/>
    <col min="7172" max="7172" width="12.7265625" style="7" customWidth="1"/>
    <col min="7173" max="7173" width="15.54296875" style="7" customWidth="1"/>
    <col min="7174" max="7174" width="9.7265625" style="7" customWidth="1"/>
    <col min="7175" max="7175" width="13.453125" style="7" customWidth="1"/>
    <col min="7176" max="7176" width="31.7265625" style="7" customWidth="1"/>
    <col min="7177" max="7177" width="27" style="7" customWidth="1"/>
    <col min="7178" max="7178" width="32.26953125" style="7" customWidth="1"/>
    <col min="7179" max="7190" width="5.54296875" style="7" customWidth="1"/>
    <col min="7191" max="7423" width="10.453125" style="7"/>
    <col min="7424" max="7424" width="3.81640625" style="7" bestFit="1" customWidth="1"/>
    <col min="7425" max="7425" width="35.81640625" style="7" customWidth="1"/>
    <col min="7426" max="7426" width="39.26953125" style="7" customWidth="1"/>
    <col min="7427" max="7427" width="19.81640625" style="7" customWidth="1"/>
    <col min="7428" max="7428" width="12.7265625" style="7" customWidth="1"/>
    <col min="7429" max="7429" width="15.54296875" style="7" customWidth="1"/>
    <col min="7430" max="7430" width="9.7265625" style="7" customWidth="1"/>
    <col min="7431" max="7431" width="13.453125" style="7" customWidth="1"/>
    <col min="7432" max="7432" width="31.7265625" style="7" customWidth="1"/>
    <col min="7433" max="7433" width="27" style="7" customWidth="1"/>
    <col min="7434" max="7434" width="32.26953125" style="7" customWidth="1"/>
    <col min="7435" max="7446" width="5.54296875" style="7" customWidth="1"/>
    <col min="7447" max="7679" width="10.453125" style="7"/>
    <col min="7680" max="7680" width="3.81640625" style="7" bestFit="1" customWidth="1"/>
    <col min="7681" max="7681" width="35.81640625" style="7" customWidth="1"/>
    <col min="7682" max="7682" width="39.26953125" style="7" customWidth="1"/>
    <col min="7683" max="7683" width="19.81640625" style="7" customWidth="1"/>
    <col min="7684" max="7684" width="12.7265625" style="7" customWidth="1"/>
    <col min="7685" max="7685" width="15.54296875" style="7" customWidth="1"/>
    <col min="7686" max="7686" width="9.7265625" style="7" customWidth="1"/>
    <col min="7687" max="7687" width="13.453125" style="7" customWidth="1"/>
    <col min="7688" max="7688" width="31.7265625" style="7" customWidth="1"/>
    <col min="7689" max="7689" width="27" style="7" customWidth="1"/>
    <col min="7690" max="7690" width="32.26953125" style="7" customWidth="1"/>
    <col min="7691" max="7702" width="5.54296875" style="7" customWidth="1"/>
    <col min="7703" max="7935" width="10.453125" style="7"/>
    <col min="7936" max="7936" width="3.81640625" style="7" bestFit="1" customWidth="1"/>
    <col min="7937" max="7937" width="35.81640625" style="7" customWidth="1"/>
    <col min="7938" max="7938" width="39.26953125" style="7" customWidth="1"/>
    <col min="7939" max="7939" width="19.81640625" style="7" customWidth="1"/>
    <col min="7940" max="7940" width="12.7265625" style="7" customWidth="1"/>
    <col min="7941" max="7941" width="15.54296875" style="7" customWidth="1"/>
    <col min="7942" max="7942" width="9.7265625" style="7" customWidth="1"/>
    <col min="7943" max="7943" width="13.453125" style="7" customWidth="1"/>
    <col min="7944" max="7944" width="31.7265625" style="7" customWidth="1"/>
    <col min="7945" max="7945" width="27" style="7" customWidth="1"/>
    <col min="7946" max="7946" width="32.26953125" style="7" customWidth="1"/>
    <col min="7947" max="7958" width="5.54296875" style="7" customWidth="1"/>
    <col min="7959" max="8191" width="10.453125" style="7"/>
    <col min="8192" max="8192" width="3.81640625" style="7" bestFit="1" customWidth="1"/>
    <col min="8193" max="8193" width="35.81640625" style="7" customWidth="1"/>
    <col min="8194" max="8194" width="39.26953125" style="7" customWidth="1"/>
    <col min="8195" max="8195" width="19.81640625" style="7" customWidth="1"/>
    <col min="8196" max="8196" width="12.7265625" style="7" customWidth="1"/>
    <col min="8197" max="8197" width="15.54296875" style="7" customWidth="1"/>
    <col min="8198" max="8198" width="9.7265625" style="7" customWidth="1"/>
    <col min="8199" max="8199" width="13.453125" style="7" customWidth="1"/>
    <col min="8200" max="8200" width="31.7265625" style="7" customWidth="1"/>
    <col min="8201" max="8201" width="27" style="7" customWidth="1"/>
    <col min="8202" max="8202" width="32.26953125" style="7" customWidth="1"/>
    <col min="8203" max="8214" width="5.54296875" style="7" customWidth="1"/>
    <col min="8215" max="8447" width="10.453125" style="7"/>
    <col min="8448" max="8448" width="3.81640625" style="7" bestFit="1" customWidth="1"/>
    <col min="8449" max="8449" width="35.81640625" style="7" customWidth="1"/>
    <col min="8450" max="8450" width="39.26953125" style="7" customWidth="1"/>
    <col min="8451" max="8451" width="19.81640625" style="7" customWidth="1"/>
    <col min="8452" max="8452" width="12.7265625" style="7" customWidth="1"/>
    <col min="8453" max="8453" width="15.54296875" style="7" customWidth="1"/>
    <col min="8454" max="8454" width="9.7265625" style="7" customWidth="1"/>
    <col min="8455" max="8455" width="13.453125" style="7" customWidth="1"/>
    <col min="8456" max="8456" width="31.7265625" style="7" customWidth="1"/>
    <col min="8457" max="8457" width="27" style="7" customWidth="1"/>
    <col min="8458" max="8458" width="32.26953125" style="7" customWidth="1"/>
    <col min="8459" max="8470" width="5.54296875" style="7" customWidth="1"/>
    <col min="8471" max="8703" width="10.453125" style="7"/>
    <col min="8704" max="8704" width="3.81640625" style="7" bestFit="1" customWidth="1"/>
    <col min="8705" max="8705" width="35.81640625" style="7" customWidth="1"/>
    <col min="8706" max="8706" width="39.26953125" style="7" customWidth="1"/>
    <col min="8707" max="8707" width="19.81640625" style="7" customWidth="1"/>
    <col min="8708" max="8708" width="12.7265625" style="7" customWidth="1"/>
    <col min="8709" max="8709" width="15.54296875" style="7" customWidth="1"/>
    <col min="8710" max="8710" width="9.7265625" style="7" customWidth="1"/>
    <col min="8711" max="8711" width="13.453125" style="7" customWidth="1"/>
    <col min="8712" max="8712" width="31.7265625" style="7" customWidth="1"/>
    <col min="8713" max="8713" width="27" style="7" customWidth="1"/>
    <col min="8714" max="8714" width="32.26953125" style="7" customWidth="1"/>
    <col min="8715" max="8726" width="5.54296875" style="7" customWidth="1"/>
    <col min="8727" max="8959" width="10.453125" style="7"/>
    <col min="8960" max="8960" width="3.81640625" style="7" bestFit="1" customWidth="1"/>
    <col min="8961" max="8961" width="35.81640625" style="7" customWidth="1"/>
    <col min="8962" max="8962" width="39.26953125" style="7" customWidth="1"/>
    <col min="8963" max="8963" width="19.81640625" style="7" customWidth="1"/>
    <col min="8964" max="8964" width="12.7265625" style="7" customWidth="1"/>
    <col min="8965" max="8965" width="15.54296875" style="7" customWidth="1"/>
    <col min="8966" max="8966" width="9.7265625" style="7" customWidth="1"/>
    <col min="8967" max="8967" width="13.453125" style="7" customWidth="1"/>
    <col min="8968" max="8968" width="31.7265625" style="7" customWidth="1"/>
    <col min="8969" max="8969" width="27" style="7" customWidth="1"/>
    <col min="8970" max="8970" width="32.26953125" style="7" customWidth="1"/>
    <col min="8971" max="8982" width="5.54296875" style="7" customWidth="1"/>
    <col min="8983" max="9215" width="10.453125" style="7"/>
    <col min="9216" max="9216" width="3.81640625" style="7" bestFit="1" customWidth="1"/>
    <col min="9217" max="9217" width="35.81640625" style="7" customWidth="1"/>
    <col min="9218" max="9218" width="39.26953125" style="7" customWidth="1"/>
    <col min="9219" max="9219" width="19.81640625" style="7" customWidth="1"/>
    <col min="9220" max="9220" width="12.7265625" style="7" customWidth="1"/>
    <col min="9221" max="9221" width="15.54296875" style="7" customWidth="1"/>
    <col min="9222" max="9222" width="9.7265625" style="7" customWidth="1"/>
    <col min="9223" max="9223" width="13.453125" style="7" customWidth="1"/>
    <col min="9224" max="9224" width="31.7265625" style="7" customWidth="1"/>
    <col min="9225" max="9225" width="27" style="7" customWidth="1"/>
    <col min="9226" max="9226" width="32.26953125" style="7" customWidth="1"/>
    <col min="9227" max="9238" width="5.54296875" style="7" customWidth="1"/>
    <col min="9239" max="9471" width="10.453125" style="7"/>
    <col min="9472" max="9472" width="3.81640625" style="7" bestFit="1" customWidth="1"/>
    <col min="9473" max="9473" width="35.81640625" style="7" customWidth="1"/>
    <col min="9474" max="9474" width="39.26953125" style="7" customWidth="1"/>
    <col min="9475" max="9475" width="19.81640625" style="7" customWidth="1"/>
    <col min="9476" max="9476" width="12.7265625" style="7" customWidth="1"/>
    <col min="9477" max="9477" width="15.54296875" style="7" customWidth="1"/>
    <col min="9478" max="9478" width="9.7265625" style="7" customWidth="1"/>
    <col min="9479" max="9479" width="13.453125" style="7" customWidth="1"/>
    <col min="9480" max="9480" width="31.7265625" style="7" customWidth="1"/>
    <col min="9481" max="9481" width="27" style="7" customWidth="1"/>
    <col min="9482" max="9482" width="32.26953125" style="7" customWidth="1"/>
    <col min="9483" max="9494" width="5.54296875" style="7" customWidth="1"/>
    <col min="9495" max="9727" width="10.453125" style="7"/>
    <col min="9728" max="9728" width="3.81640625" style="7" bestFit="1" customWidth="1"/>
    <col min="9729" max="9729" width="35.81640625" style="7" customWidth="1"/>
    <col min="9730" max="9730" width="39.26953125" style="7" customWidth="1"/>
    <col min="9731" max="9731" width="19.81640625" style="7" customWidth="1"/>
    <col min="9732" max="9732" width="12.7265625" style="7" customWidth="1"/>
    <col min="9733" max="9733" width="15.54296875" style="7" customWidth="1"/>
    <col min="9734" max="9734" width="9.7265625" style="7" customWidth="1"/>
    <col min="9735" max="9735" width="13.453125" style="7" customWidth="1"/>
    <col min="9736" max="9736" width="31.7265625" style="7" customWidth="1"/>
    <col min="9737" max="9737" width="27" style="7" customWidth="1"/>
    <col min="9738" max="9738" width="32.26953125" style="7" customWidth="1"/>
    <col min="9739" max="9750" width="5.54296875" style="7" customWidth="1"/>
    <col min="9751" max="9983" width="10.453125" style="7"/>
    <col min="9984" max="9984" width="3.81640625" style="7" bestFit="1" customWidth="1"/>
    <col min="9985" max="9985" width="35.81640625" style="7" customWidth="1"/>
    <col min="9986" max="9986" width="39.26953125" style="7" customWidth="1"/>
    <col min="9987" max="9987" width="19.81640625" style="7" customWidth="1"/>
    <col min="9988" max="9988" width="12.7265625" style="7" customWidth="1"/>
    <col min="9989" max="9989" width="15.54296875" style="7" customWidth="1"/>
    <col min="9990" max="9990" width="9.7265625" style="7" customWidth="1"/>
    <col min="9991" max="9991" width="13.453125" style="7" customWidth="1"/>
    <col min="9992" max="9992" width="31.7265625" style="7" customWidth="1"/>
    <col min="9993" max="9993" width="27" style="7" customWidth="1"/>
    <col min="9994" max="9994" width="32.26953125" style="7" customWidth="1"/>
    <col min="9995" max="10006" width="5.54296875" style="7" customWidth="1"/>
    <col min="10007" max="10239" width="10.453125" style="7"/>
    <col min="10240" max="10240" width="3.81640625" style="7" bestFit="1" customWidth="1"/>
    <col min="10241" max="10241" width="35.81640625" style="7" customWidth="1"/>
    <col min="10242" max="10242" width="39.26953125" style="7" customWidth="1"/>
    <col min="10243" max="10243" width="19.81640625" style="7" customWidth="1"/>
    <col min="10244" max="10244" width="12.7265625" style="7" customWidth="1"/>
    <col min="10245" max="10245" width="15.54296875" style="7" customWidth="1"/>
    <col min="10246" max="10246" width="9.7265625" style="7" customWidth="1"/>
    <col min="10247" max="10247" width="13.453125" style="7" customWidth="1"/>
    <col min="10248" max="10248" width="31.7265625" style="7" customWidth="1"/>
    <col min="10249" max="10249" width="27" style="7" customWidth="1"/>
    <col min="10250" max="10250" width="32.26953125" style="7" customWidth="1"/>
    <col min="10251" max="10262" width="5.54296875" style="7" customWidth="1"/>
    <col min="10263" max="10495" width="10.453125" style="7"/>
    <col min="10496" max="10496" width="3.81640625" style="7" bestFit="1" customWidth="1"/>
    <col min="10497" max="10497" width="35.81640625" style="7" customWidth="1"/>
    <col min="10498" max="10498" width="39.26953125" style="7" customWidth="1"/>
    <col min="10499" max="10499" width="19.81640625" style="7" customWidth="1"/>
    <col min="10500" max="10500" width="12.7265625" style="7" customWidth="1"/>
    <col min="10501" max="10501" width="15.54296875" style="7" customWidth="1"/>
    <col min="10502" max="10502" width="9.7265625" style="7" customWidth="1"/>
    <col min="10503" max="10503" width="13.453125" style="7" customWidth="1"/>
    <col min="10504" max="10504" width="31.7265625" style="7" customWidth="1"/>
    <col min="10505" max="10505" width="27" style="7" customWidth="1"/>
    <col min="10506" max="10506" width="32.26953125" style="7" customWidth="1"/>
    <col min="10507" max="10518" width="5.54296875" style="7" customWidth="1"/>
    <col min="10519" max="10751" width="10.453125" style="7"/>
    <col min="10752" max="10752" width="3.81640625" style="7" bestFit="1" customWidth="1"/>
    <col min="10753" max="10753" width="35.81640625" style="7" customWidth="1"/>
    <col min="10754" max="10754" width="39.26953125" style="7" customWidth="1"/>
    <col min="10755" max="10755" width="19.81640625" style="7" customWidth="1"/>
    <col min="10756" max="10756" width="12.7265625" style="7" customWidth="1"/>
    <col min="10757" max="10757" width="15.54296875" style="7" customWidth="1"/>
    <col min="10758" max="10758" width="9.7265625" style="7" customWidth="1"/>
    <col min="10759" max="10759" width="13.453125" style="7" customWidth="1"/>
    <col min="10760" max="10760" width="31.7265625" style="7" customWidth="1"/>
    <col min="10761" max="10761" width="27" style="7" customWidth="1"/>
    <col min="10762" max="10762" width="32.26953125" style="7" customWidth="1"/>
    <col min="10763" max="10774" width="5.54296875" style="7" customWidth="1"/>
    <col min="10775" max="11007" width="10.453125" style="7"/>
    <col min="11008" max="11008" width="3.81640625" style="7" bestFit="1" customWidth="1"/>
    <col min="11009" max="11009" width="35.81640625" style="7" customWidth="1"/>
    <col min="11010" max="11010" width="39.26953125" style="7" customWidth="1"/>
    <col min="11011" max="11011" width="19.81640625" style="7" customWidth="1"/>
    <col min="11012" max="11012" width="12.7265625" style="7" customWidth="1"/>
    <col min="11013" max="11013" width="15.54296875" style="7" customWidth="1"/>
    <col min="11014" max="11014" width="9.7265625" style="7" customWidth="1"/>
    <col min="11015" max="11015" width="13.453125" style="7" customWidth="1"/>
    <col min="11016" max="11016" width="31.7265625" style="7" customWidth="1"/>
    <col min="11017" max="11017" width="27" style="7" customWidth="1"/>
    <col min="11018" max="11018" width="32.26953125" style="7" customWidth="1"/>
    <col min="11019" max="11030" width="5.54296875" style="7" customWidth="1"/>
    <col min="11031" max="11263" width="10.453125" style="7"/>
    <col min="11264" max="11264" width="3.81640625" style="7" bestFit="1" customWidth="1"/>
    <col min="11265" max="11265" width="35.81640625" style="7" customWidth="1"/>
    <col min="11266" max="11266" width="39.26953125" style="7" customWidth="1"/>
    <col min="11267" max="11267" width="19.81640625" style="7" customWidth="1"/>
    <col min="11268" max="11268" width="12.7265625" style="7" customWidth="1"/>
    <col min="11269" max="11269" width="15.54296875" style="7" customWidth="1"/>
    <col min="11270" max="11270" width="9.7265625" style="7" customWidth="1"/>
    <col min="11271" max="11271" width="13.453125" style="7" customWidth="1"/>
    <col min="11272" max="11272" width="31.7265625" style="7" customWidth="1"/>
    <col min="11273" max="11273" width="27" style="7" customWidth="1"/>
    <col min="11274" max="11274" width="32.26953125" style="7" customWidth="1"/>
    <col min="11275" max="11286" width="5.54296875" style="7" customWidth="1"/>
    <col min="11287" max="11519" width="10.453125" style="7"/>
    <col min="11520" max="11520" width="3.81640625" style="7" bestFit="1" customWidth="1"/>
    <col min="11521" max="11521" width="35.81640625" style="7" customWidth="1"/>
    <col min="11522" max="11522" width="39.26953125" style="7" customWidth="1"/>
    <col min="11523" max="11523" width="19.81640625" style="7" customWidth="1"/>
    <col min="11524" max="11524" width="12.7265625" style="7" customWidth="1"/>
    <col min="11525" max="11525" width="15.54296875" style="7" customWidth="1"/>
    <col min="11526" max="11526" width="9.7265625" style="7" customWidth="1"/>
    <col min="11527" max="11527" width="13.453125" style="7" customWidth="1"/>
    <col min="11528" max="11528" width="31.7265625" style="7" customWidth="1"/>
    <col min="11529" max="11529" width="27" style="7" customWidth="1"/>
    <col min="11530" max="11530" width="32.26953125" style="7" customWidth="1"/>
    <col min="11531" max="11542" width="5.54296875" style="7" customWidth="1"/>
    <col min="11543" max="11775" width="10.453125" style="7"/>
    <col min="11776" max="11776" width="3.81640625" style="7" bestFit="1" customWidth="1"/>
    <col min="11777" max="11777" width="35.81640625" style="7" customWidth="1"/>
    <col min="11778" max="11778" width="39.26953125" style="7" customWidth="1"/>
    <col min="11779" max="11779" width="19.81640625" style="7" customWidth="1"/>
    <col min="11780" max="11780" width="12.7265625" style="7" customWidth="1"/>
    <col min="11781" max="11781" width="15.54296875" style="7" customWidth="1"/>
    <col min="11782" max="11782" width="9.7265625" style="7" customWidth="1"/>
    <col min="11783" max="11783" width="13.453125" style="7" customWidth="1"/>
    <col min="11784" max="11784" width="31.7265625" style="7" customWidth="1"/>
    <col min="11785" max="11785" width="27" style="7" customWidth="1"/>
    <col min="11786" max="11786" width="32.26953125" style="7" customWidth="1"/>
    <col min="11787" max="11798" width="5.54296875" style="7" customWidth="1"/>
    <col min="11799" max="12031" width="10.453125" style="7"/>
    <col min="12032" max="12032" width="3.81640625" style="7" bestFit="1" customWidth="1"/>
    <col min="12033" max="12033" width="35.81640625" style="7" customWidth="1"/>
    <col min="12034" max="12034" width="39.26953125" style="7" customWidth="1"/>
    <col min="12035" max="12035" width="19.81640625" style="7" customWidth="1"/>
    <col min="12036" max="12036" width="12.7265625" style="7" customWidth="1"/>
    <col min="12037" max="12037" width="15.54296875" style="7" customWidth="1"/>
    <col min="12038" max="12038" width="9.7265625" style="7" customWidth="1"/>
    <col min="12039" max="12039" width="13.453125" style="7" customWidth="1"/>
    <col min="12040" max="12040" width="31.7265625" style="7" customWidth="1"/>
    <col min="12041" max="12041" width="27" style="7" customWidth="1"/>
    <col min="12042" max="12042" width="32.26953125" style="7" customWidth="1"/>
    <col min="12043" max="12054" width="5.54296875" style="7" customWidth="1"/>
    <col min="12055" max="12287" width="10.453125" style="7"/>
    <col min="12288" max="12288" width="3.81640625" style="7" bestFit="1" customWidth="1"/>
    <col min="12289" max="12289" width="35.81640625" style="7" customWidth="1"/>
    <col min="12290" max="12290" width="39.26953125" style="7" customWidth="1"/>
    <col min="12291" max="12291" width="19.81640625" style="7" customWidth="1"/>
    <col min="12292" max="12292" width="12.7265625" style="7" customWidth="1"/>
    <col min="12293" max="12293" width="15.54296875" style="7" customWidth="1"/>
    <col min="12294" max="12294" width="9.7265625" style="7" customWidth="1"/>
    <col min="12295" max="12295" width="13.453125" style="7" customWidth="1"/>
    <col min="12296" max="12296" width="31.7265625" style="7" customWidth="1"/>
    <col min="12297" max="12297" width="27" style="7" customWidth="1"/>
    <col min="12298" max="12298" width="32.26953125" style="7" customWidth="1"/>
    <col min="12299" max="12310" width="5.54296875" style="7" customWidth="1"/>
    <col min="12311" max="12543" width="10.453125" style="7"/>
    <col min="12544" max="12544" width="3.81640625" style="7" bestFit="1" customWidth="1"/>
    <col min="12545" max="12545" width="35.81640625" style="7" customWidth="1"/>
    <col min="12546" max="12546" width="39.26953125" style="7" customWidth="1"/>
    <col min="12547" max="12547" width="19.81640625" style="7" customWidth="1"/>
    <col min="12548" max="12548" width="12.7265625" style="7" customWidth="1"/>
    <col min="12549" max="12549" width="15.54296875" style="7" customWidth="1"/>
    <col min="12550" max="12550" width="9.7265625" style="7" customWidth="1"/>
    <col min="12551" max="12551" width="13.453125" style="7" customWidth="1"/>
    <col min="12552" max="12552" width="31.7265625" style="7" customWidth="1"/>
    <col min="12553" max="12553" width="27" style="7" customWidth="1"/>
    <col min="12554" max="12554" width="32.26953125" style="7" customWidth="1"/>
    <col min="12555" max="12566" width="5.54296875" style="7" customWidth="1"/>
    <col min="12567" max="12799" width="10.453125" style="7"/>
    <col min="12800" max="12800" width="3.81640625" style="7" bestFit="1" customWidth="1"/>
    <col min="12801" max="12801" width="35.81640625" style="7" customWidth="1"/>
    <col min="12802" max="12802" width="39.26953125" style="7" customWidth="1"/>
    <col min="12803" max="12803" width="19.81640625" style="7" customWidth="1"/>
    <col min="12804" max="12804" width="12.7265625" style="7" customWidth="1"/>
    <col min="12805" max="12805" width="15.54296875" style="7" customWidth="1"/>
    <col min="12806" max="12806" width="9.7265625" style="7" customWidth="1"/>
    <col min="12807" max="12807" width="13.453125" style="7" customWidth="1"/>
    <col min="12808" max="12808" width="31.7265625" style="7" customWidth="1"/>
    <col min="12809" max="12809" width="27" style="7" customWidth="1"/>
    <col min="12810" max="12810" width="32.26953125" style="7" customWidth="1"/>
    <col min="12811" max="12822" width="5.54296875" style="7" customWidth="1"/>
    <col min="12823" max="13055" width="10.453125" style="7"/>
    <col min="13056" max="13056" width="3.81640625" style="7" bestFit="1" customWidth="1"/>
    <col min="13057" max="13057" width="35.81640625" style="7" customWidth="1"/>
    <col min="13058" max="13058" width="39.26953125" style="7" customWidth="1"/>
    <col min="13059" max="13059" width="19.81640625" style="7" customWidth="1"/>
    <col min="13060" max="13060" width="12.7265625" style="7" customWidth="1"/>
    <col min="13061" max="13061" width="15.54296875" style="7" customWidth="1"/>
    <col min="13062" max="13062" width="9.7265625" style="7" customWidth="1"/>
    <col min="13063" max="13063" width="13.453125" style="7" customWidth="1"/>
    <col min="13064" max="13064" width="31.7265625" style="7" customWidth="1"/>
    <col min="13065" max="13065" width="27" style="7" customWidth="1"/>
    <col min="13066" max="13066" width="32.26953125" style="7" customWidth="1"/>
    <col min="13067" max="13078" width="5.54296875" style="7" customWidth="1"/>
    <col min="13079" max="13311" width="10.453125" style="7"/>
    <col min="13312" max="13312" width="3.81640625" style="7" bestFit="1" customWidth="1"/>
    <col min="13313" max="13313" width="35.81640625" style="7" customWidth="1"/>
    <col min="13314" max="13314" width="39.26953125" style="7" customWidth="1"/>
    <col min="13315" max="13315" width="19.81640625" style="7" customWidth="1"/>
    <col min="13316" max="13316" width="12.7265625" style="7" customWidth="1"/>
    <col min="13317" max="13317" width="15.54296875" style="7" customWidth="1"/>
    <col min="13318" max="13318" width="9.7265625" style="7" customWidth="1"/>
    <col min="13319" max="13319" width="13.453125" style="7" customWidth="1"/>
    <col min="13320" max="13320" width="31.7265625" style="7" customWidth="1"/>
    <col min="13321" max="13321" width="27" style="7" customWidth="1"/>
    <col min="13322" max="13322" width="32.26953125" style="7" customWidth="1"/>
    <col min="13323" max="13334" width="5.54296875" style="7" customWidth="1"/>
    <col min="13335" max="13567" width="10.453125" style="7"/>
    <col min="13568" max="13568" width="3.81640625" style="7" bestFit="1" customWidth="1"/>
    <col min="13569" max="13569" width="35.81640625" style="7" customWidth="1"/>
    <col min="13570" max="13570" width="39.26953125" style="7" customWidth="1"/>
    <col min="13571" max="13571" width="19.81640625" style="7" customWidth="1"/>
    <col min="13572" max="13572" width="12.7265625" style="7" customWidth="1"/>
    <col min="13573" max="13573" width="15.54296875" style="7" customWidth="1"/>
    <col min="13574" max="13574" width="9.7265625" style="7" customWidth="1"/>
    <col min="13575" max="13575" width="13.453125" style="7" customWidth="1"/>
    <col min="13576" max="13576" width="31.7265625" style="7" customWidth="1"/>
    <col min="13577" max="13577" width="27" style="7" customWidth="1"/>
    <col min="13578" max="13578" width="32.26953125" style="7" customWidth="1"/>
    <col min="13579" max="13590" width="5.54296875" style="7" customWidth="1"/>
    <col min="13591" max="13823" width="10.453125" style="7"/>
    <col min="13824" max="13824" width="3.81640625" style="7" bestFit="1" customWidth="1"/>
    <col min="13825" max="13825" width="35.81640625" style="7" customWidth="1"/>
    <col min="13826" max="13826" width="39.26953125" style="7" customWidth="1"/>
    <col min="13827" max="13827" width="19.81640625" style="7" customWidth="1"/>
    <col min="13828" max="13828" width="12.7265625" style="7" customWidth="1"/>
    <col min="13829" max="13829" width="15.54296875" style="7" customWidth="1"/>
    <col min="13830" max="13830" width="9.7265625" style="7" customWidth="1"/>
    <col min="13831" max="13831" width="13.453125" style="7" customWidth="1"/>
    <col min="13832" max="13832" width="31.7265625" style="7" customWidth="1"/>
    <col min="13833" max="13833" width="27" style="7" customWidth="1"/>
    <col min="13834" max="13834" width="32.26953125" style="7" customWidth="1"/>
    <col min="13835" max="13846" width="5.54296875" style="7" customWidth="1"/>
    <col min="13847" max="14079" width="10.453125" style="7"/>
    <col min="14080" max="14080" width="3.81640625" style="7" bestFit="1" customWidth="1"/>
    <col min="14081" max="14081" width="35.81640625" style="7" customWidth="1"/>
    <col min="14082" max="14082" width="39.26953125" style="7" customWidth="1"/>
    <col min="14083" max="14083" width="19.81640625" style="7" customWidth="1"/>
    <col min="14084" max="14084" width="12.7265625" style="7" customWidth="1"/>
    <col min="14085" max="14085" width="15.54296875" style="7" customWidth="1"/>
    <col min="14086" max="14086" width="9.7265625" style="7" customWidth="1"/>
    <col min="14087" max="14087" width="13.453125" style="7" customWidth="1"/>
    <col min="14088" max="14088" width="31.7265625" style="7" customWidth="1"/>
    <col min="14089" max="14089" width="27" style="7" customWidth="1"/>
    <col min="14090" max="14090" width="32.26953125" style="7" customWidth="1"/>
    <col min="14091" max="14102" width="5.54296875" style="7" customWidth="1"/>
    <col min="14103" max="14335" width="10.453125" style="7"/>
    <col min="14336" max="14336" width="3.81640625" style="7" bestFit="1" customWidth="1"/>
    <col min="14337" max="14337" width="35.81640625" style="7" customWidth="1"/>
    <col min="14338" max="14338" width="39.26953125" style="7" customWidth="1"/>
    <col min="14339" max="14339" width="19.81640625" style="7" customWidth="1"/>
    <col min="14340" max="14340" width="12.7265625" style="7" customWidth="1"/>
    <col min="14341" max="14341" width="15.54296875" style="7" customWidth="1"/>
    <col min="14342" max="14342" width="9.7265625" style="7" customWidth="1"/>
    <col min="14343" max="14343" width="13.453125" style="7" customWidth="1"/>
    <col min="14344" max="14344" width="31.7265625" style="7" customWidth="1"/>
    <col min="14345" max="14345" width="27" style="7" customWidth="1"/>
    <col min="14346" max="14346" width="32.26953125" style="7" customWidth="1"/>
    <col min="14347" max="14358" width="5.54296875" style="7" customWidth="1"/>
    <col min="14359" max="14591" width="10.453125" style="7"/>
    <col min="14592" max="14592" width="3.81640625" style="7" bestFit="1" customWidth="1"/>
    <col min="14593" max="14593" width="35.81640625" style="7" customWidth="1"/>
    <col min="14594" max="14594" width="39.26953125" style="7" customWidth="1"/>
    <col min="14595" max="14595" width="19.81640625" style="7" customWidth="1"/>
    <col min="14596" max="14596" width="12.7265625" style="7" customWidth="1"/>
    <col min="14597" max="14597" width="15.54296875" style="7" customWidth="1"/>
    <col min="14598" max="14598" width="9.7265625" style="7" customWidth="1"/>
    <col min="14599" max="14599" width="13.453125" style="7" customWidth="1"/>
    <col min="14600" max="14600" width="31.7265625" style="7" customWidth="1"/>
    <col min="14601" max="14601" width="27" style="7" customWidth="1"/>
    <col min="14602" max="14602" width="32.26953125" style="7" customWidth="1"/>
    <col min="14603" max="14614" width="5.54296875" style="7" customWidth="1"/>
    <col min="14615" max="14847" width="10.453125" style="7"/>
    <col min="14848" max="14848" width="3.81640625" style="7" bestFit="1" customWidth="1"/>
    <col min="14849" max="14849" width="35.81640625" style="7" customWidth="1"/>
    <col min="14850" max="14850" width="39.26953125" style="7" customWidth="1"/>
    <col min="14851" max="14851" width="19.81640625" style="7" customWidth="1"/>
    <col min="14852" max="14852" width="12.7265625" style="7" customWidth="1"/>
    <col min="14853" max="14853" width="15.54296875" style="7" customWidth="1"/>
    <col min="14854" max="14854" width="9.7265625" style="7" customWidth="1"/>
    <col min="14855" max="14855" width="13.453125" style="7" customWidth="1"/>
    <col min="14856" max="14856" width="31.7265625" style="7" customWidth="1"/>
    <col min="14857" max="14857" width="27" style="7" customWidth="1"/>
    <col min="14858" max="14858" width="32.26953125" style="7" customWidth="1"/>
    <col min="14859" max="14870" width="5.54296875" style="7" customWidth="1"/>
    <col min="14871" max="15103" width="10.453125" style="7"/>
    <col min="15104" max="15104" width="3.81640625" style="7" bestFit="1" customWidth="1"/>
    <col min="15105" max="15105" width="35.81640625" style="7" customWidth="1"/>
    <col min="15106" max="15106" width="39.26953125" style="7" customWidth="1"/>
    <col min="15107" max="15107" width="19.81640625" style="7" customWidth="1"/>
    <col min="15108" max="15108" width="12.7265625" style="7" customWidth="1"/>
    <col min="15109" max="15109" width="15.54296875" style="7" customWidth="1"/>
    <col min="15110" max="15110" width="9.7265625" style="7" customWidth="1"/>
    <col min="15111" max="15111" width="13.453125" style="7" customWidth="1"/>
    <col min="15112" max="15112" width="31.7265625" style="7" customWidth="1"/>
    <col min="15113" max="15113" width="27" style="7" customWidth="1"/>
    <col min="15114" max="15114" width="32.26953125" style="7" customWidth="1"/>
    <col min="15115" max="15126" width="5.54296875" style="7" customWidth="1"/>
    <col min="15127" max="15359" width="10.453125" style="7"/>
    <col min="15360" max="15360" width="3.81640625" style="7" bestFit="1" customWidth="1"/>
    <col min="15361" max="15361" width="35.81640625" style="7" customWidth="1"/>
    <col min="15362" max="15362" width="39.26953125" style="7" customWidth="1"/>
    <col min="15363" max="15363" width="19.81640625" style="7" customWidth="1"/>
    <col min="15364" max="15364" width="12.7265625" style="7" customWidth="1"/>
    <col min="15365" max="15365" width="15.54296875" style="7" customWidth="1"/>
    <col min="15366" max="15366" width="9.7265625" style="7" customWidth="1"/>
    <col min="15367" max="15367" width="13.453125" style="7" customWidth="1"/>
    <col min="15368" max="15368" width="31.7265625" style="7" customWidth="1"/>
    <col min="15369" max="15369" width="27" style="7" customWidth="1"/>
    <col min="15370" max="15370" width="32.26953125" style="7" customWidth="1"/>
    <col min="15371" max="15382" width="5.54296875" style="7" customWidth="1"/>
    <col min="15383" max="15615" width="10.453125" style="7"/>
    <col min="15616" max="15616" width="3.81640625" style="7" bestFit="1" customWidth="1"/>
    <col min="15617" max="15617" width="35.81640625" style="7" customWidth="1"/>
    <col min="15618" max="15618" width="39.26953125" style="7" customWidth="1"/>
    <col min="15619" max="15619" width="19.81640625" style="7" customWidth="1"/>
    <col min="15620" max="15620" width="12.7265625" style="7" customWidth="1"/>
    <col min="15621" max="15621" width="15.54296875" style="7" customWidth="1"/>
    <col min="15622" max="15622" width="9.7265625" style="7" customWidth="1"/>
    <col min="15623" max="15623" width="13.453125" style="7" customWidth="1"/>
    <col min="15624" max="15624" width="31.7265625" style="7" customWidth="1"/>
    <col min="15625" max="15625" width="27" style="7" customWidth="1"/>
    <col min="15626" max="15626" width="32.26953125" style="7" customWidth="1"/>
    <col min="15627" max="15638" width="5.54296875" style="7" customWidth="1"/>
    <col min="15639" max="15871" width="10.453125" style="7"/>
    <col min="15872" max="15872" width="3.81640625" style="7" bestFit="1" customWidth="1"/>
    <col min="15873" max="15873" width="35.81640625" style="7" customWidth="1"/>
    <col min="15874" max="15874" width="39.26953125" style="7" customWidth="1"/>
    <col min="15875" max="15875" width="19.81640625" style="7" customWidth="1"/>
    <col min="15876" max="15876" width="12.7265625" style="7" customWidth="1"/>
    <col min="15877" max="15877" width="15.54296875" style="7" customWidth="1"/>
    <col min="15878" max="15878" width="9.7265625" style="7" customWidth="1"/>
    <col min="15879" max="15879" width="13.453125" style="7" customWidth="1"/>
    <col min="15880" max="15880" width="31.7265625" style="7" customWidth="1"/>
    <col min="15881" max="15881" width="27" style="7" customWidth="1"/>
    <col min="15882" max="15882" width="32.26953125" style="7" customWidth="1"/>
    <col min="15883" max="15894" width="5.54296875" style="7" customWidth="1"/>
    <col min="15895" max="16127" width="10.453125" style="7"/>
    <col min="16128" max="16128" width="3.81640625" style="7" bestFit="1" customWidth="1"/>
    <col min="16129" max="16129" width="35.81640625" style="7" customWidth="1"/>
    <col min="16130" max="16130" width="39.26953125" style="7" customWidth="1"/>
    <col min="16131" max="16131" width="19.81640625" style="7" customWidth="1"/>
    <col min="16132" max="16132" width="12.7265625" style="7" customWidth="1"/>
    <col min="16133" max="16133" width="15.54296875" style="7" customWidth="1"/>
    <col min="16134" max="16134" width="9.7265625" style="7" customWidth="1"/>
    <col min="16135" max="16135" width="13.453125" style="7" customWidth="1"/>
    <col min="16136" max="16136" width="31.7265625" style="7" customWidth="1"/>
    <col min="16137" max="16137" width="27" style="7" customWidth="1"/>
    <col min="16138" max="16138" width="32.26953125" style="7" customWidth="1"/>
    <col min="16139" max="16150" width="5.54296875" style="7" customWidth="1"/>
    <col min="16151" max="16384" width="10.453125" style="7"/>
  </cols>
  <sheetData>
    <row r="1" spans="1:17" s="1" customFormat="1" ht="15" x14ac:dyDescent="0.3">
      <c r="A1" s="221" t="s">
        <v>0</v>
      </c>
      <c r="B1" s="57" t="s">
        <v>0</v>
      </c>
      <c r="C1" s="381"/>
      <c r="D1" s="381"/>
      <c r="F1" s="222"/>
      <c r="G1" s="382" t="s">
        <v>46</v>
      </c>
      <c r="H1" s="382"/>
      <c r="L1" s="2"/>
      <c r="M1" s="2"/>
      <c r="N1" s="2"/>
      <c r="O1" s="2"/>
      <c r="P1" s="2"/>
      <c r="Q1" s="2"/>
    </row>
    <row r="2" spans="1:17" s="3" customFormat="1" ht="60" customHeight="1" x14ac:dyDescent="0.35">
      <c r="A2" s="4" t="s">
        <v>158</v>
      </c>
      <c r="B2" s="61" t="s">
        <v>159</v>
      </c>
      <c r="C2" s="383"/>
      <c r="D2" s="383"/>
      <c r="E2" s="223"/>
      <c r="F2" s="224"/>
      <c r="G2" s="384" t="s">
        <v>160</v>
      </c>
      <c r="H2" s="384"/>
      <c r="L2" s="5"/>
      <c r="M2" s="5"/>
      <c r="N2" s="5"/>
      <c r="O2" s="5"/>
      <c r="P2" s="5"/>
      <c r="Q2" s="5"/>
    </row>
    <row r="3" spans="1:17" s="3" customFormat="1" x14ac:dyDescent="0.35">
      <c r="A3" s="225" t="s">
        <v>162</v>
      </c>
      <c r="B3" s="65" t="s">
        <v>165</v>
      </c>
      <c r="C3" s="385"/>
      <c r="D3" s="385"/>
      <c r="F3" s="226"/>
      <c r="G3" s="386" t="s">
        <v>48</v>
      </c>
      <c r="H3" s="386"/>
      <c r="L3" s="5"/>
      <c r="M3" s="5"/>
      <c r="N3" s="5"/>
      <c r="O3" s="5"/>
      <c r="P3" s="5"/>
      <c r="Q3" s="5"/>
    </row>
    <row r="4" spans="1:17" s="3" customFormat="1" x14ac:dyDescent="0.35">
      <c r="A4" s="227" t="s">
        <v>163</v>
      </c>
      <c r="B4" s="65" t="s">
        <v>164</v>
      </c>
      <c r="C4" s="379"/>
      <c r="D4" s="379"/>
      <c r="F4" s="228"/>
      <c r="G4" s="380" t="s">
        <v>166</v>
      </c>
      <c r="H4" s="380"/>
      <c r="I4" s="6"/>
      <c r="L4" s="5"/>
      <c r="M4" s="5"/>
      <c r="N4" s="5"/>
      <c r="O4" s="5"/>
      <c r="P4" s="5"/>
      <c r="Q4" s="5"/>
    </row>
    <row r="5" spans="1:17" ht="18" x14ac:dyDescent="0.4">
      <c r="A5" s="38"/>
      <c r="B5" s="38"/>
      <c r="C5" s="38"/>
      <c r="D5" s="38"/>
      <c r="E5" s="38"/>
      <c r="F5" s="38"/>
      <c r="G5" s="38"/>
      <c r="H5" s="38"/>
    </row>
    <row r="6" spans="1:17" ht="20.5" x14ac:dyDescent="0.45">
      <c r="B6" s="378" t="s">
        <v>116</v>
      </c>
      <c r="C6" s="378"/>
      <c r="D6" s="378"/>
      <c r="E6" s="378"/>
      <c r="F6" s="378"/>
      <c r="G6" s="378"/>
      <c r="H6" s="9"/>
      <c r="I6" s="9"/>
    </row>
    <row r="7" spans="1:17" ht="35.25" customHeight="1" x14ac:dyDescent="0.35">
      <c r="A7" s="373" t="s">
        <v>172</v>
      </c>
      <c r="B7" s="373"/>
      <c r="C7" s="373"/>
      <c r="D7" s="373"/>
      <c r="E7" s="373"/>
      <c r="F7" s="373"/>
      <c r="G7" s="373"/>
      <c r="H7" s="373"/>
    </row>
    <row r="8" spans="1:17" x14ac:dyDescent="0.35">
      <c r="D8" s="10"/>
      <c r="E8" s="10"/>
      <c r="F8" s="10"/>
      <c r="G8" s="10"/>
      <c r="H8" s="10"/>
      <c r="I8" s="10"/>
      <c r="J8" s="10"/>
    </row>
    <row r="9" spans="1:17" x14ac:dyDescent="0.35">
      <c r="A9" s="11" t="s">
        <v>4</v>
      </c>
      <c r="B9" s="12" t="s">
        <v>5</v>
      </c>
      <c r="H9" s="10"/>
      <c r="I9" s="10"/>
      <c r="J9" s="10"/>
    </row>
    <row r="10" spans="1:17" ht="17.5" x14ac:dyDescent="0.35">
      <c r="A10" s="11" t="s">
        <v>6</v>
      </c>
      <c r="B10" s="13"/>
      <c r="H10" s="14"/>
      <c r="I10" s="14"/>
    </row>
    <row r="11" spans="1:17" x14ac:dyDescent="0.35">
      <c r="A11" s="11" t="s">
        <v>7</v>
      </c>
      <c r="B11" s="211" t="s">
        <v>171</v>
      </c>
      <c r="J11" s="16"/>
    </row>
    <row r="12" spans="1:17" s="14" customFormat="1" x14ac:dyDescent="0.35">
      <c r="A12" s="11" t="s">
        <v>8</v>
      </c>
      <c r="B12" s="229" t="s">
        <v>173</v>
      </c>
    </row>
    <row r="13" spans="1:17" x14ac:dyDescent="0.35">
      <c r="A13" s="11" t="s">
        <v>9</v>
      </c>
      <c r="B13" s="12" t="s">
        <v>124</v>
      </c>
    </row>
    <row r="14" spans="1:17" x14ac:dyDescent="0.35">
      <c r="A14" s="11" t="s">
        <v>11</v>
      </c>
      <c r="B14" s="12">
        <f>SUM(C20:C27)</f>
        <v>3996</v>
      </c>
      <c r="D14" s="17"/>
      <c r="F14" s="17"/>
    </row>
    <row r="15" spans="1:17" x14ac:dyDescent="0.35">
      <c r="A15" s="11" t="s">
        <v>14</v>
      </c>
      <c r="B15" s="12" t="s">
        <v>15</v>
      </c>
    </row>
    <row r="16" spans="1:17" x14ac:dyDescent="0.35">
      <c r="A16" s="18" t="s">
        <v>16</v>
      </c>
      <c r="B16" s="12" t="s">
        <v>45</v>
      </c>
    </row>
    <row r="18" spans="1:10" x14ac:dyDescent="0.35">
      <c r="A18" s="366" t="s">
        <v>18</v>
      </c>
      <c r="B18" s="366" t="s">
        <v>19</v>
      </c>
      <c r="C18" s="366" t="s">
        <v>20</v>
      </c>
      <c r="D18" s="366" t="s">
        <v>21</v>
      </c>
      <c r="E18" s="366"/>
      <c r="F18" s="366"/>
      <c r="G18" s="366"/>
      <c r="H18" s="366" t="s">
        <v>22</v>
      </c>
    </row>
    <row r="19" spans="1:10" ht="45" customHeight="1" x14ac:dyDescent="0.35">
      <c r="A19" s="367"/>
      <c r="B19" s="367"/>
      <c r="C19" s="368"/>
      <c r="D19" s="220" t="s">
        <v>23</v>
      </c>
      <c r="E19" s="220" t="s">
        <v>24</v>
      </c>
      <c r="F19" s="220" t="s">
        <v>25</v>
      </c>
      <c r="G19" s="220" t="s">
        <v>26</v>
      </c>
      <c r="H19" s="366"/>
      <c r="I19" s="20"/>
    </row>
    <row r="20" spans="1:10" ht="45" customHeight="1" x14ac:dyDescent="0.35">
      <c r="A20" s="85" t="s">
        <v>167</v>
      </c>
      <c r="B20" s="87" t="s">
        <v>170</v>
      </c>
      <c r="C20" s="27"/>
      <c r="D20" s="28"/>
      <c r="E20" s="28">
        <v>0.72916666666666663</v>
      </c>
      <c r="F20" s="28">
        <v>0.20833333333333334</v>
      </c>
      <c r="G20" s="28">
        <f t="shared" ref="G20:G27" si="0">E20+F20</f>
        <v>0.9375</v>
      </c>
      <c r="H20" s="28" t="s">
        <v>153</v>
      </c>
      <c r="I20" s="20"/>
    </row>
    <row r="21" spans="1:10" ht="22.5" customHeight="1" x14ac:dyDescent="0.35">
      <c r="A21" s="29"/>
      <c r="B21" s="87"/>
      <c r="C21" s="27"/>
      <c r="D21" s="210">
        <v>1</v>
      </c>
      <c r="E21" s="28">
        <f t="shared" ref="E21:E26" si="1">D21+G20</f>
        <v>1.9375</v>
      </c>
      <c r="F21" s="28">
        <v>0.16666666666666666</v>
      </c>
      <c r="G21" s="28">
        <f t="shared" si="0"/>
        <v>2.1041666666666665</v>
      </c>
      <c r="H21" s="26" t="s">
        <v>107</v>
      </c>
      <c r="I21" s="20"/>
    </row>
    <row r="22" spans="1:10" ht="30.75" customHeight="1" x14ac:dyDescent="0.35">
      <c r="A22" s="29" t="s">
        <v>168</v>
      </c>
      <c r="B22" s="87" t="s">
        <v>152</v>
      </c>
      <c r="C22" s="27">
        <v>1026</v>
      </c>
      <c r="D22" s="210"/>
      <c r="E22" s="28">
        <f>G21</f>
        <v>2.1041666666666665</v>
      </c>
      <c r="F22" s="28">
        <v>0.14583333333333334</v>
      </c>
      <c r="G22" s="28">
        <f t="shared" si="0"/>
        <v>2.25</v>
      </c>
      <c r="H22" s="26" t="s">
        <v>154</v>
      </c>
      <c r="I22" s="20"/>
    </row>
    <row r="23" spans="1:10" ht="24" customHeight="1" x14ac:dyDescent="0.35">
      <c r="A23" s="29"/>
      <c r="B23" s="87"/>
      <c r="C23" s="27"/>
      <c r="D23" s="210">
        <v>0.91666666666666663</v>
      </c>
      <c r="E23" s="28">
        <f t="shared" si="1"/>
        <v>3.1666666666666665</v>
      </c>
      <c r="F23" s="28">
        <v>0.16666666666666666</v>
      </c>
      <c r="G23" s="28">
        <f t="shared" si="0"/>
        <v>3.333333333333333</v>
      </c>
      <c r="H23" s="26" t="s">
        <v>107</v>
      </c>
      <c r="I23" s="20"/>
    </row>
    <row r="24" spans="1:10" ht="39" customHeight="1" x14ac:dyDescent="0.4">
      <c r="A24" s="29" t="s">
        <v>169</v>
      </c>
      <c r="B24" s="87" t="s">
        <v>36</v>
      </c>
      <c r="C24" s="27">
        <v>972</v>
      </c>
      <c r="D24" s="210"/>
      <c r="E24" s="28">
        <f>G23</f>
        <v>3.333333333333333</v>
      </c>
      <c r="F24" s="28">
        <v>0.33333333333333331</v>
      </c>
      <c r="G24" s="28">
        <f t="shared" si="0"/>
        <v>3.6666666666666665</v>
      </c>
      <c r="H24" s="26" t="s">
        <v>154</v>
      </c>
      <c r="I24" s="31"/>
    </row>
    <row r="25" spans="1:10" ht="24" customHeight="1" x14ac:dyDescent="0.35">
      <c r="A25" s="29"/>
      <c r="B25" s="87"/>
      <c r="C25" s="27"/>
      <c r="D25" s="210">
        <f>D23</f>
        <v>0.91666666666666663</v>
      </c>
      <c r="E25" s="28">
        <f t="shared" si="1"/>
        <v>4.583333333333333</v>
      </c>
      <c r="F25" s="28">
        <v>0.33333333333333331</v>
      </c>
      <c r="G25" s="28">
        <f t="shared" si="0"/>
        <v>4.9166666666666661</v>
      </c>
      <c r="H25" s="26" t="s">
        <v>107</v>
      </c>
      <c r="I25" s="20"/>
    </row>
    <row r="26" spans="1:10" ht="26.25" customHeight="1" x14ac:dyDescent="0.35">
      <c r="A26" s="29" t="s">
        <v>168</v>
      </c>
      <c r="B26" s="87" t="s">
        <v>152</v>
      </c>
      <c r="C26" s="27">
        <v>972</v>
      </c>
      <c r="D26" s="210"/>
      <c r="E26" s="28">
        <f t="shared" si="1"/>
        <v>4.9166666666666661</v>
      </c>
      <c r="F26" s="28">
        <v>0.14583333333333334</v>
      </c>
      <c r="G26" s="28">
        <f t="shared" si="0"/>
        <v>5.0624999999999991</v>
      </c>
      <c r="H26" s="26" t="s">
        <v>154</v>
      </c>
      <c r="I26" s="20"/>
    </row>
    <row r="27" spans="1:10" ht="59.25" customHeight="1" x14ac:dyDescent="0.35">
      <c r="A27" s="85" t="s">
        <v>167</v>
      </c>
      <c r="B27" s="87" t="s">
        <v>170</v>
      </c>
      <c r="C27" s="27">
        <v>1026</v>
      </c>
      <c r="D27" s="210">
        <v>1</v>
      </c>
      <c r="E27" s="28">
        <f>D27+G26</f>
        <v>6.0624999999999991</v>
      </c>
      <c r="F27" s="28">
        <v>0.20833333333333334</v>
      </c>
      <c r="G27" s="28">
        <f t="shared" si="0"/>
        <v>6.2708333333333321</v>
      </c>
      <c r="H27" s="28" t="s">
        <v>38</v>
      </c>
      <c r="I27" s="20"/>
    </row>
    <row r="28" spans="1:10" x14ac:dyDescent="0.35">
      <c r="D28" s="33"/>
      <c r="E28" s="33"/>
      <c r="F28" s="33"/>
      <c r="G28" s="33"/>
      <c r="H28" s="34"/>
      <c r="I28" s="35"/>
      <c r="J28" s="4"/>
    </row>
    <row r="29" spans="1:10" ht="15" customHeight="1" x14ac:dyDescent="0.4">
      <c r="A29" s="36" t="s">
        <v>39</v>
      </c>
      <c r="B29" s="36"/>
      <c r="C29" s="37">
        <f>SUM(C30:C31)</f>
        <v>4.583333333333333</v>
      </c>
      <c r="D29" s="36" t="s">
        <v>40</v>
      </c>
      <c r="E29" s="38"/>
      <c r="F29" s="38"/>
      <c r="G29" s="38"/>
      <c r="H29" s="38"/>
    </row>
    <row r="30" spans="1:10" ht="15" customHeight="1" x14ac:dyDescent="0.35">
      <c r="A30" s="39" t="s">
        <v>42</v>
      </c>
      <c r="B30" s="39"/>
      <c r="C30" s="37">
        <f>SUM(D20:D27)</f>
        <v>3.833333333333333</v>
      </c>
      <c r="D30" s="36" t="s">
        <v>40</v>
      </c>
      <c r="E30" s="40"/>
      <c r="F30" s="41"/>
      <c r="G30" s="42"/>
    </row>
    <row r="31" spans="1:10" ht="15" customHeight="1" x14ac:dyDescent="0.35">
      <c r="A31" s="39" t="s">
        <v>43</v>
      </c>
      <c r="B31" s="39"/>
      <c r="C31" s="37">
        <f>SUM(F20+F24+F27)</f>
        <v>0.75</v>
      </c>
      <c r="D31" s="36" t="s">
        <v>40</v>
      </c>
      <c r="E31" s="40"/>
      <c r="F31" s="43"/>
      <c r="G31" s="43"/>
    </row>
    <row r="32" spans="1:10" ht="15" customHeight="1" x14ac:dyDescent="0.35">
      <c r="A32" s="39" t="s">
        <v>33</v>
      </c>
      <c r="B32" s="39"/>
      <c r="C32" s="37">
        <f>SUM(F21:F23,F25:F26)</f>
        <v>0.95833333333333337</v>
      </c>
      <c r="D32" s="36" t="s">
        <v>40</v>
      </c>
      <c r="E32" s="40"/>
      <c r="F32" s="41"/>
      <c r="G32" s="42"/>
    </row>
    <row r="33" spans="1:17" ht="15" customHeight="1" x14ac:dyDescent="0.35">
      <c r="A33" s="44" t="s">
        <v>44</v>
      </c>
      <c r="B33" s="44"/>
      <c r="C33" s="45">
        <f>SUM(D20:D27,F20:F27)</f>
        <v>5.5416666666666652</v>
      </c>
      <c r="D33" s="46" t="s">
        <v>40</v>
      </c>
      <c r="E33" s="40"/>
      <c r="F33" s="41"/>
      <c r="G33" s="42"/>
    </row>
    <row r="34" spans="1:17" x14ac:dyDescent="0.35">
      <c r="A34" s="44"/>
      <c r="B34" s="44"/>
      <c r="C34" s="47"/>
      <c r="D34" s="46"/>
    </row>
    <row r="35" spans="1:17" x14ac:dyDescent="0.35">
      <c r="A35" s="44"/>
      <c r="B35" s="44"/>
      <c r="C35" s="47"/>
      <c r="D35" s="46"/>
    </row>
    <row r="36" spans="1:17" x14ac:dyDescent="0.35">
      <c r="A36" s="44"/>
      <c r="B36" s="44"/>
      <c r="C36" s="47"/>
      <c r="D36" s="46"/>
    </row>
    <row r="37" spans="1:17" s="5" customFormat="1" x14ac:dyDescent="0.35">
      <c r="A37" s="3"/>
      <c r="B37" s="3"/>
      <c r="C37" s="3"/>
      <c r="D37" s="3"/>
      <c r="E37" s="3"/>
      <c r="F37" s="3"/>
      <c r="G37" s="3"/>
    </row>
    <row r="38" spans="1:17" s="50" customFormat="1" ht="15" customHeight="1" x14ac:dyDescent="0.35">
      <c r="A38" s="48"/>
      <c r="B38" s="49"/>
      <c r="C38" s="49"/>
      <c r="D38" s="49"/>
      <c r="E38" s="49"/>
      <c r="F38" s="49"/>
      <c r="G38" s="49"/>
      <c r="K38" s="51"/>
      <c r="L38" s="51"/>
      <c r="M38" s="51"/>
      <c r="N38" s="51"/>
      <c r="O38" s="51"/>
    </row>
    <row r="39" spans="1:17" s="50" customFormat="1" ht="15" customHeight="1" x14ac:dyDescent="0.35">
      <c r="A39" s="48"/>
      <c r="B39" s="49"/>
      <c r="C39" s="49"/>
      <c r="D39" s="49"/>
      <c r="E39" s="49"/>
      <c r="F39" s="49"/>
      <c r="G39" s="49"/>
      <c r="K39" s="51"/>
      <c r="L39" s="51"/>
      <c r="M39" s="51"/>
      <c r="N39" s="51"/>
      <c r="O39" s="51"/>
    </row>
    <row r="40" spans="1:17" s="50" customFormat="1" ht="15" customHeight="1" x14ac:dyDescent="0.35">
      <c r="A40" s="48"/>
      <c r="B40" s="49"/>
      <c r="C40" s="49"/>
      <c r="D40" s="49"/>
      <c r="E40" s="49"/>
      <c r="F40" s="49"/>
      <c r="G40" s="49"/>
      <c r="K40" s="51"/>
      <c r="L40" s="51"/>
      <c r="M40" s="51"/>
      <c r="N40" s="51"/>
      <c r="O40" s="51"/>
    </row>
    <row r="41" spans="1:17" s="50" customFormat="1" ht="15.75" customHeight="1" x14ac:dyDescent="0.35">
      <c r="A41" s="48"/>
      <c r="B41" s="52"/>
      <c r="C41" s="52"/>
      <c r="D41" s="52"/>
      <c r="E41" s="52"/>
      <c r="F41" s="53"/>
      <c r="G41" s="49"/>
      <c r="L41" s="51"/>
      <c r="M41" s="51"/>
      <c r="N41" s="51"/>
      <c r="O41" s="51"/>
      <c r="P41" s="51"/>
      <c r="Q41" s="51"/>
    </row>
    <row r="42" spans="1:17" s="50" customFormat="1" ht="15.75" customHeight="1" x14ac:dyDescent="0.35">
      <c r="A42" s="48"/>
      <c r="B42" s="52"/>
      <c r="C42" s="52"/>
      <c r="D42" s="52"/>
      <c r="E42" s="52"/>
      <c r="F42" s="53"/>
      <c r="G42" s="49"/>
      <c r="L42" s="51"/>
      <c r="M42" s="51"/>
      <c r="N42" s="51"/>
      <c r="O42" s="51"/>
      <c r="P42" s="51"/>
      <c r="Q42" s="51"/>
    </row>
    <row r="43" spans="1:17" s="54" customFormat="1" x14ac:dyDescent="0.35">
      <c r="A43" s="11"/>
      <c r="G43" s="11"/>
      <c r="K43" s="55"/>
    </row>
    <row r="69" spans="4:4" x14ac:dyDescent="0.35">
      <c r="D69" s="44"/>
    </row>
    <row r="70" spans="4:4" x14ac:dyDescent="0.35">
      <c r="D70" s="44"/>
    </row>
  </sheetData>
  <mergeCells count="15">
    <mergeCell ref="C1:D1"/>
    <mergeCell ref="G1:H1"/>
    <mergeCell ref="C2:D2"/>
    <mergeCell ref="G2:H2"/>
    <mergeCell ref="C3:D3"/>
    <mergeCell ref="G3:H3"/>
    <mergeCell ref="C4:D4"/>
    <mergeCell ref="G4:H4"/>
    <mergeCell ref="B6:G6"/>
    <mergeCell ref="A7:H7"/>
    <mergeCell ref="A18:A19"/>
    <mergeCell ref="B18:B19"/>
    <mergeCell ref="C18:C19"/>
    <mergeCell ref="D18:G18"/>
    <mergeCell ref="H18:H19"/>
  </mergeCells>
  <printOptions horizontalCentered="1" verticalCentered="1"/>
  <pageMargins left="0" right="0" top="0" bottom="0" header="0" footer="0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67"/>
  <sheetViews>
    <sheetView view="pageBreakPreview" topLeftCell="A16" zoomScale="90" zoomScaleNormal="100" zoomScaleSheetLayoutView="90" workbookViewId="0">
      <selection activeCell="E13" sqref="E13"/>
    </sheetView>
  </sheetViews>
  <sheetFormatPr defaultColWidth="10.453125" defaultRowHeight="15.5" x14ac:dyDescent="0.35"/>
  <cols>
    <col min="1" max="1" width="35.81640625" style="7" customWidth="1"/>
    <col min="2" max="2" width="42.54296875" style="7" customWidth="1"/>
    <col min="3" max="3" width="19.81640625" style="7" customWidth="1"/>
    <col min="4" max="4" width="12.7265625" style="7" customWidth="1"/>
    <col min="5" max="5" width="15.54296875" style="7" customWidth="1"/>
    <col min="6" max="6" width="9.7265625" style="7" customWidth="1"/>
    <col min="7" max="7" width="14.81640625" style="7" customWidth="1"/>
    <col min="8" max="8" width="31.7265625" style="7" customWidth="1"/>
    <col min="9" max="9" width="27" style="7" customWidth="1"/>
    <col min="10" max="10" width="32.26953125" style="7" customWidth="1"/>
    <col min="11" max="22" width="5.54296875" style="7" customWidth="1"/>
    <col min="23" max="255" width="10.453125" style="7"/>
    <col min="256" max="256" width="3.81640625" style="7" bestFit="1" customWidth="1"/>
    <col min="257" max="257" width="35.81640625" style="7" customWidth="1"/>
    <col min="258" max="258" width="39.26953125" style="7" customWidth="1"/>
    <col min="259" max="259" width="19.81640625" style="7" customWidth="1"/>
    <col min="260" max="260" width="12.7265625" style="7" customWidth="1"/>
    <col min="261" max="261" width="15.54296875" style="7" customWidth="1"/>
    <col min="262" max="262" width="9.7265625" style="7" customWidth="1"/>
    <col min="263" max="263" width="13.453125" style="7" customWidth="1"/>
    <col min="264" max="264" width="31.7265625" style="7" customWidth="1"/>
    <col min="265" max="265" width="27" style="7" customWidth="1"/>
    <col min="266" max="266" width="32.26953125" style="7" customWidth="1"/>
    <col min="267" max="278" width="5.54296875" style="7" customWidth="1"/>
    <col min="279" max="511" width="10.453125" style="7"/>
    <col min="512" max="512" width="3.81640625" style="7" bestFit="1" customWidth="1"/>
    <col min="513" max="513" width="35.81640625" style="7" customWidth="1"/>
    <col min="514" max="514" width="39.26953125" style="7" customWidth="1"/>
    <col min="515" max="515" width="19.81640625" style="7" customWidth="1"/>
    <col min="516" max="516" width="12.7265625" style="7" customWidth="1"/>
    <col min="517" max="517" width="15.54296875" style="7" customWidth="1"/>
    <col min="518" max="518" width="9.7265625" style="7" customWidth="1"/>
    <col min="519" max="519" width="13.453125" style="7" customWidth="1"/>
    <col min="520" max="520" width="31.7265625" style="7" customWidth="1"/>
    <col min="521" max="521" width="27" style="7" customWidth="1"/>
    <col min="522" max="522" width="32.26953125" style="7" customWidth="1"/>
    <col min="523" max="534" width="5.54296875" style="7" customWidth="1"/>
    <col min="535" max="767" width="10.453125" style="7"/>
    <col min="768" max="768" width="3.81640625" style="7" bestFit="1" customWidth="1"/>
    <col min="769" max="769" width="35.81640625" style="7" customWidth="1"/>
    <col min="770" max="770" width="39.26953125" style="7" customWidth="1"/>
    <col min="771" max="771" width="19.81640625" style="7" customWidth="1"/>
    <col min="772" max="772" width="12.7265625" style="7" customWidth="1"/>
    <col min="773" max="773" width="15.54296875" style="7" customWidth="1"/>
    <col min="774" max="774" width="9.7265625" style="7" customWidth="1"/>
    <col min="775" max="775" width="13.453125" style="7" customWidth="1"/>
    <col min="776" max="776" width="31.7265625" style="7" customWidth="1"/>
    <col min="777" max="777" width="27" style="7" customWidth="1"/>
    <col min="778" max="778" width="32.26953125" style="7" customWidth="1"/>
    <col min="779" max="790" width="5.54296875" style="7" customWidth="1"/>
    <col min="791" max="1023" width="10.453125" style="7"/>
    <col min="1024" max="1024" width="3.81640625" style="7" bestFit="1" customWidth="1"/>
    <col min="1025" max="1025" width="35.81640625" style="7" customWidth="1"/>
    <col min="1026" max="1026" width="39.26953125" style="7" customWidth="1"/>
    <col min="1027" max="1027" width="19.81640625" style="7" customWidth="1"/>
    <col min="1028" max="1028" width="12.7265625" style="7" customWidth="1"/>
    <col min="1029" max="1029" width="15.54296875" style="7" customWidth="1"/>
    <col min="1030" max="1030" width="9.7265625" style="7" customWidth="1"/>
    <col min="1031" max="1031" width="13.453125" style="7" customWidth="1"/>
    <col min="1032" max="1032" width="31.7265625" style="7" customWidth="1"/>
    <col min="1033" max="1033" width="27" style="7" customWidth="1"/>
    <col min="1034" max="1034" width="32.26953125" style="7" customWidth="1"/>
    <col min="1035" max="1046" width="5.54296875" style="7" customWidth="1"/>
    <col min="1047" max="1279" width="10.453125" style="7"/>
    <col min="1280" max="1280" width="3.81640625" style="7" bestFit="1" customWidth="1"/>
    <col min="1281" max="1281" width="35.81640625" style="7" customWidth="1"/>
    <col min="1282" max="1282" width="39.26953125" style="7" customWidth="1"/>
    <col min="1283" max="1283" width="19.81640625" style="7" customWidth="1"/>
    <col min="1284" max="1284" width="12.7265625" style="7" customWidth="1"/>
    <col min="1285" max="1285" width="15.54296875" style="7" customWidth="1"/>
    <col min="1286" max="1286" width="9.7265625" style="7" customWidth="1"/>
    <col min="1287" max="1287" width="13.453125" style="7" customWidth="1"/>
    <col min="1288" max="1288" width="31.7265625" style="7" customWidth="1"/>
    <col min="1289" max="1289" width="27" style="7" customWidth="1"/>
    <col min="1290" max="1290" width="32.26953125" style="7" customWidth="1"/>
    <col min="1291" max="1302" width="5.54296875" style="7" customWidth="1"/>
    <col min="1303" max="1535" width="10.453125" style="7"/>
    <col min="1536" max="1536" width="3.81640625" style="7" bestFit="1" customWidth="1"/>
    <col min="1537" max="1537" width="35.81640625" style="7" customWidth="1"/>
    <col min="1538" max="1538" width="39.26953125" style="7" customWidth="1"/>
    <col min="1539" max="1539" width="19.81640625" style="7" customWidth="1"/>
    <col min="1540" max="1540" width="12.7265625" style="7" customWidth="1"/>
    <col min="1541" max="1541" width="15.54296875" style="7" customWidth="1"/>
    <col min="1542" max="1542" width="9.7265625" style="7" customWidth="1"/>
    <col min="1543" max="1543" width="13.453125" style="7" customWidth="1"/>
    <col min="1544" max="1544" width="31.7265625" style="7" customWidth="1"/>
    <col min="1545" max="1545" width="27" style="7" customWidth="1"/>
    <col min="1546" max="1546" width="32.26953125" style="7" customWidth="1"/>
    <col min="1547" max="1558" width="5.54296875" style="7" customWidth="1"/>
    <col min="1559" max="1791" width="10.453125" style="7"/>
    <col min="1792" max="1792" width="3.81640625" style="7" bestFit="1" customWidth="1"/>
    <col min="1793" max="1793" width="35.81640625" style="7" customWidth="1"/>
    <col min="1794" max="1794" width="39.26953125" style="7" customWidth="1"/>
    <col min="1795" max="1795" width="19.81640625" style="7" customWidth="1"/>
    <col min="1796" max="1796" width="12.7265625" style="7" customWidth="1"/>
    <col min="1797" max="1797" width="15.54296875" style="7" customWidth="1"/>
    <col min="1798" max="1798" width="9.7265625" style="7" customWidth="1"/>
    <col min="1799" max="1799" width="13.453125" style="7" customWidth="1"/>
    <col min="1800" max="1800" width="31.7265625" style="7" customWidth="1"/>
    <col min="1801" max="1801" width="27" style="7" customWidth="1"/>
    <col min="1802" max="1802" width="32.26953125" style="7" customWidth="1"/>
    <col min="1803" max="1814" width="5.54296875" style="7" customWidth="1"/>
    <col min="1815" max="2047" width="10.453125" style="7"/>
    <col min="2048" max="2048" width="3.81640625" style="7" bestFit="1" customWidth="1"/>
    <col min="2049" max="2049" width="35.81640625" style="7" customWidth="1"/>
    <col min="2050" max="2050" width="39.26953125" style="7" customWidth="1"/>
    <col min="2051" max="2051" width="19.81640625" style="7" customWidth="1"/>
    <col min="2052" max="2052" width="12.7265625" style="7" customWidth="1"/>
    <col min="2053" max="2053" width="15.54296875" style="7" customWidth="1"/>
    <col min="2054" max="2054" width="9.7265625" style="7" customWidth="1"/>
    <col min="2055" max="2055" width="13.453125" style="7" customWidth="1"/>
    <col min="2056" max="2056" width="31.7265625" style="7" customWidth="1"/>
    <col min="2057" max="2057" width="27" style="7" customWidth="1"/>
    <col min="2058" max="2058" width="32.26953125" style="7" customWidth="1"/>
    <col min="2059" max="2070" width="5.54296875" style="7" customWidth="1"/>
    <col min="2071" max="2303" width="10.453125" style="7"/>
    <col min="2304" max="2304" width="3.81640625" style="7" bestFit="1" customWidth="1"/>
    <col min="2305" max="2305" width="35.81640625" style="7" customWidth="1"/>
    <col min="2306" max="2306" width="39.26953125" style="7" customWidth="1"/>
    <col min="2307" max="2307" width="19.81640625" style="7" customWidth="1"/>
    <col min="2308" max="2308" width="12.7265625" style="7" customWidth="1"/>
    <col min="2309" max="2309" width="15.54296875" style="7" customWidth="1"/>
    <col min="2310" max="2310" width="9.7265625" style="7" customWidth="1"/>
    <col min="2311" max="2311" width="13.453125" style="7" customWidth="1"/>
    <col min="2312" max="2312" width="31.7265625" style="7" customWidth="1"/>
    <col min="2313" max="2313" width="27" style="7" customWidth="1"/>
    <col min="2314" max="2314" width="32.26953125" style="7" customWidth="1"/>
    <col min="2315" max="2326" width="5.54296875" style="7" customWidth="1"/>
    <col min="2327" max="2559" width="10.453125" style="7"/>
    <col min="2560" max="2560" width="3.81640625" style="7" bestFit="1" customWidth="1"/>
    <col min="2561" max="2561" width="35.81640625" style="7" customWidth="1"/>
    <col min="2562" max="2562" width="39.26953125" style="7" customWidth="1"/>
    <col min="2563" max="2563" width="19.81640625" style="7" customWidth="1"/>
    <col min="2564" max="2564" width="12.7265625" style="7" customWidth="1"/>
    <col min="2565" max="2565" width="15.54296875" style="7" customWidth="1"/>
    <col min="2566" max="2566" width="9.7265625" style="7" customWidth="1"/>
    <col min="2567" max="2567" width="13.453125" style="7" customWidth="1"/>
    <col min="2568" max="2568" width="31.7265625" style="7" customWidth="1"/>
    <col min="2569" max="2569" width="27" style="7" customWidth="1"/>
    <col min="2570" max="2570" width="32.26953125" style="7" customWidth="1"/>
    <col min="2571" max="2582" width="5.54296875" style="7" customWidth="1"/>
    <col min="2583" max="2815" width="10.453125" style="7"/>
    <col min="2816" max="2816" width="3.81640625" style="7" bestFit="1" customWidth="1"/>
    <col min="2817" max="2817" width="35.81640625" style="7" customWidth="1"/>
    <col min="2818" max="2818" width="39.26953125" style="7" customWidth="1"/>
    <col min="2819" max="2819" width="19.81640625" style="7" customWidth="1"/>
    <col min="2820" max="2820" width="12.7265625" style="7" customWidth="1"/>
    <col min="2821" max="2821" width="15.54296875" style="7" customWidth="1"/>
    <col min="2822" max="2822" width="9.7265625" style="7" customWidth="1"/>
    <col min="2823" max="2823" width="13.453125" style="7" customWidth="1"/>
    <col min="2824" max="2824" width="31.7265625" style="7" customWidth="1"/>
    <col min="2825" max="2825" width="27" style="7" customWidth="1"/>
    <col min="2826" max="2826" width="32.26953125" style="7" customWidth="1"/>
    <col min="2827" max="2838" width="5.54296875" style="7" customWidth="1"/>
    <col min="2839" max="3071" width="10.453125" style="7"/>
    <col min="3072" max="3072" width="3.81640625" style="7" bestFit="1" customWidth="1"/>
    <col min="3073" max="3073" width="35.81640625" style="7" customWidth="1"/>
    <col min="3074" max="3074" width="39.26953125" style="7" customWidth="1"/>
    <col min="3075" max="3075" width="19.81640625" style="7" customWidth="1"/>
    <col min="3076" max="3076" width="12.7265625" style="7" customWidth="1"/>
    <col min="3077" max="3077" width="15.54296875" style="7" customWidth="1"/>
    <col min="3078" max="3078" width="9.7265625" style="7" customWidth="1"/>
    <col min="3079" max="3079" width="13.453125" style="7" customWidth="1"/>
    <col min="3080" max="3080" width="31.7265625" style="7" customWidth="1"/>
    <col min="3081" max="3081" width="27" style="7" customWidth="1"/>
    <col min="3082" max="3082" width="32.26953125" style="7" customWidth="1"/>
    <col min="3083" max="3094" width="5.54296875" style="7" customWidth="1"/>
    <col min="3095" max="3327" width="10.453125" style="7"/>
    <col min="3328" max="3328" width="3.81640625" style="7" bestFit="1" customWidth="1"/>
    <col min="3329" max="3329" width="35.81640625" style="7" customWidth="1"/>
    <col min="3330" max="3330" width="39.26953125" style="7" customWidth="1"/>
    <col min="3331" max="3331" width="19.81640625" style="7" customWidth="1"/>
    <col min="3332" max="3332" width="12.7265625" style="7" customWidth="1"/>
    <col min="3333" max="3333" width="15.54296875" style="7" customWidth="1"/>
    <col min="3334" max="3334" width="9.7265625" style="7" customWidth="1"/>
    <col min="3335" max="3335" width="13.453125" style="7" customWidth="1"/>
    <col min="3336" max="3336" width="31.7265625" style="7" customWidth="1"/>
    <col min="3337" max="3337" width="27" style="7" customWidth="1"/>
    <col min="3338" max="3338" width="32.26953125" style="7" customWidth="1"/>
    <col min="3339" max="3350" width="5.54296875" style="7" customWidth="1"/>
    <col min="3351" max="3583" width="10.453125" style="7"/>
    <col min="3584" max="3584" width="3.81640625" style="7" bestFit="1" customWidth="1"/>
    <col min="3585" max="3585" width="35.81640625" style="7" customWidth="1"/>
    <col min="3586" max="3586" width="39.26953125" style="7" customWidth="1"/>
    <col min="3587" max="3587" width="19.81640625" style="7" customWidth="1"/>
    <col min="3588" max="3588" width="12.7265625" style="7" customWidth="1"/>
    <col min="3589" max="3589" width="15.54296875" style="7" customWidth="1"/>
    <col min="3590" max="3590" width="9.7265625" style="7" customWidth="1"/>
    <col min="3591" max="3591" width="13.453125" style="7" customWidth="1"/>
    <col min="3592" max="3592" width="31.7265625" style="7" customWidth="1"/>
    <col min="3593" max="3593" width="27" style="7" customWidth="1"/>
    <col min="3594" max="3594" width="32.26953125" style="7" customWidth="1"/>
    <col min="3595" max="3606" width="5.54296875" style="7" customWidth="1"/>
    <col min="3607" max="3839" width="10.453125" style="7"/>
    <col min="3840" max="3840" width="3.81640625" style="7" bestFit="1" customWidth="1"/>
    <col min="3841" max="3841" width="35.81640625" style="7" customWidth="1"/>
    <col min="3842" max="3842" width="39.26953125" style="7" customWidth="1"/>
    <col min="3843" max="3843" width="19.81640625" style="7" customWidth="1"/>
    <col min="3844" max="3844" width="12.7265625" style="7" customWidth="1"/>
    <col min="3845" max="3845" width="15.54296875" style="7" customWidth="1"/>
    <col min="3846" max="3846" width="9.7265625" style="7" customWidth="1"/>
    <col min="3847" max="3847" width="13.453125" style="7" customWidth="1"/>
    <col min="3848" max="3848" width="31.7265625" style="7" customWidth="1"/>
    <col min="3849" max="3849" width="27" style="7" customWidth="1"/>
    <col min="3850" max="3850" width="32.26953125" style="7" customWidth="1"/>
    <col min="3851" max="3862" width="5.54296875" style="7" customWidth="1"/>
    <col min="3863" max="4095" width="10.453125" style="7"/>
    <col min="4096" max="4096" width="3.81640625" style="7" bestFit="1" customWidth="1"/>
    <col min="4097" max="4097" width="35.81640625" style="7" customWidth="1"/>
    <col min="4098" max="4098" width="39.26953125" style="7" customWidth="1"/>
    <col min="4099" max="4099" width="19.81640625" style="7" customWidth="1"/>
    <col min="4100" max="4100" width="12.7265625" style="7" customWidth="1"/>
    <col min="4101" max="4101" width="15.54296875" style="7" customWidth="1"/>
    <col min="4102" max="4102" width="9.7265625" style="7" customWidth="1"/>
    <col min="4103" max="4103" width="13.453125" style="7" customWidth="1"/>
    <col min="4104" max="4104" width="31.7265625" style="7" customWidth="1"/>
    <col min="4105" max="4105" width="27" style="7" customWidth="1"/>
    <col min="4106" max="4106" width="32.26953125" style="7" customWidth="1"/>
    <col min="4107" max="4118" width="5.54296875" style="7" customWidth="1"/>
    <col min="4119" max="4351" width="10.453125" style="7"/>
    <col min="4352" max="4352" width="3.81640625" style="7" bestFit="1" customWidth="1"/>
    <col min="4353" max="4353" width="35.81640625" style="7" customWidth="1"/>
    <col min="4354" max="4354" width="39.26953125" style="7" customWidth="1"/>
    <col min="4355" max="4355" width="19.81640625" style="7" customWidth="1"/>
    <col min="4356" max="4356" width="12.7265625" style="7" customWidth="1"/>
    <col min="4357" max="4357" width="15.54296875" style="7" customWidth="1"/>
    <col min="4358" max="4358" width="9.7265625" style="7" customWidth="1"/>
    <col min="4359" max="4359" width="13.453125" style="7" customWidth="1"/>
    <col min="4360" max="4360" width="31.7265625" style="7" customWidth="1"/>
    <col min="4361" max="4361" width="27" style="7" customWidth="1"/>
    <col min="4362" max="4362" width="32.26953125" style="7" customWidth="1"/>
    <col min="4363" max="4374" width="5.54296875" style="7" customWidth="1"/>
    <col min="4375" max="4607" width="10.453125" style="7"/>
    <col min="4608" max="4608" width="3.81640625" style="7" bestFit="1" customWidth="1"/>
    <col min="4609" max="4609" width="35.81640625" style="7" customWidth="1"/>
    <col min="4610" max="4610" width="39.26953125" style="7" customWidth="1"/>
    <col min="4611" max="4611" width="19.81640625" style="7" customWidth="1"/>
    <col min="4612" max="4612" width="12.7265625" style="7" customWidth="1"/>
    <col min="4613" max="4613" width="15.54296875" style="7" customWidth="1"/>
    <col min="4614" max="4614" width="9.7265625" style="7" customWidth="1"/>
    <col min="4615" max="4615" width="13.453125" style="7" customWidth="1"/>
    <col min="4616" max="4616" width="31.7265625" style="7" customWidth="1"/>
    <col min="4617" max="4617" width="27" style="7" customWidth="1"/>
    <col min="4618" max="4618" width="32.26953125" style="7" customWidth="1"/>
    <col min="4619" max="4630" width="5.54296875" style="7" customWidth="1"/>
    <col min="4631" max="4863" width="10.453125" style="7"/>
    <col min="4864" max="4864" width="3.81640625" style="7" bestFit="1" customWidth="1"/>
    <col min="4865" max="4865" width="35.81640625" style="7" customWidth="1"/>
    <col min="4866" max="4866" width="39.26953125" style="7" customWidth="1"/>
    <col min="4867" max="4867" width="19.81640625" style="7" customWidth="1"/>
    <col min="4868" max="4868" width="12.7265625" style="7" customWidth="1"/>
    <col min="4869" max="4869" width="15.54296875" style="7" customWidth="1"/>
    <col min="4870" max="4870" width="9.7265625" style="7" customWidth="1"/>
    <col min="4871" max="4871" width="13.453125" style="7" customWidth="1"/>
    <col min="4872" max="4872" width="31.7265625" style="7" customWidth="1"/>
    <col min="4873" max="4873" width="27" style="7" customWidth="1"/>
    <col min="4874" max="4874" width="32.26953125" style="7" customWidth="1"/>
    <col min="4875" max="4886" width="5.54296875" style="7" customWidth="1"/>
    <col min="4887" max="5119" width="10.453125" style="7"/>
    <col min="5120" max="5120" width="3.81640625" style="7" bestFit="1" customWidth="1"/>
    <col min="5121" max="5121" width="35.81640625" style="7" customWidth="1"/>
    <col min="5122" max="5122" width="39.26953125" style="7" customWidth="1"/>
    <col min="5123" max="5123" width="19.81640625" style="7" customWidth="1"/>
    <col min="5124" max="5124" width="12.7265625" style="7" customWidth="1"/>
    <col min="5125" max="5125" width="15.54296875" style="7" customWidth="1"/>
    <col min="5126" max="5126" width="9.7265625" style="7" customWidth="1"/>
    <col min="5127" max="5127" width="13.453125" style="7" customWidth="1"/>
    <col min="5128" max="5128" width="31.7265625" style="7" customWidth="1"/>
    <col min="5129" max="5129" width="27" style="7" customWidth="1"/>
    <col min="5130" max="5130" width="32.26953125" style="7" customWidth="1"/>
    <col min="5131" max="5142" width="5.54296875" style="7" customWidth="1"/>
    <col min="5143" max="5375" width="10.453125" style="7"/>
    <col min="5376" max="5376" width="3.81640625" style="7" bestFit="1" customWidth="1"/>
    <col min="5377" max="5377" width="35.81640625" style="7" customWidth="1"/>
    <col min="5378" max="5378" width="39.26953125" style="7" customWidth="1"/>
    <col min="5379" max="5379" width="19.81640625" style="7" customWidth="1"/>
    <col min="5380" max="5380" width="12.7265625" style="7" customWidth="1"/>
    <col min="5381" max="5381" width="15.54296875" style="7" customWidth="1"/>
    <col min="5382" max="5382" width="9.7265625" style="7" customWidth="1"/>
    <col min="5383" max="5383" width="13.453125" style="7" customWidth="1"/>
    <col min="5384" max="5384" width="31.7265625" style="7" customWidth="1"/>
    <col min="5385" max="5385" width="27" style="7" customWidth="1"/>
    <col min="5386" max="5386" width="32.26953125" style="7" customWidth="1"/>
    <col min="5387" max="5398" width="5.54296875" style="7" customWidth="1"/>
    <col min="5399" max="5631" width="10.453125" style="7"/>
    <col min="5632" max="5632" width="3.81640625" style="7" bestFit="1" customWidth="1"/>
    <col min="5633" max="5633" width="35.81640625" style="7" customWidth="1"/>
    <col min="5634" max="5634" width="39.26953125" style="7" customWidth="1"/>
    <col min="5635" max="5635" width="19.81640625" style="7" customWidth="1"/>
    <col min="5636" max="5636" width="12.7265625" style="7" customWidth="1"/>
    <col min="5637" max="5637" width="15.54296875" style="7" customWidth="1"/>
    <col min="5638" max="5638" width="9.7265625" style="7" customWidth="1"/>
    <col min="5639" max="5639" width="13.453125" style="7" customWidth="1"/>
    <col min="5640" max="5640" width="31.7265625" style="7" customWidth="1"/>
    <col min="5641" max="5641" width="27" style="7" customWidth="1"/>
    <col min="5642" max="5642" width="32.26953125" style="7" customWidth="1"/>
    <col min="5643" max="5654" width="5.54296875" style="7" customWidth="1"/>
    <col min="5655" max="5887" width="10.453125" style="7"/>
    <col min="5888" max="5888" width="3.81640625" style="7" bestFit="1" customWidth="1"/>
    <col min="5889" max="5889" width="35.81640625" style="7" customWidth="1"/>
    <col min="5890" max="5890" width="39.26953125" style="7" customWidth="1"/>
    <col min="5891" max="5891" width="19.81640625" style="7" customWidth="1"/>
    <col min="5892" max="5892" width="12.7265625" style="7" customWidth="1"/>
    <col min="5893" max="5893" width="15.54296875" style="7" customWidth="1"/>
    <col min="5894" max="5894" width="9.7265625" style="7" customWidth="1"/>
    <col min="5895" max="5895" width="13.453125" style="7" customWidth="1"/>
    <col min="5896" max="5896" width="31.7265625" style="7" customWidth="1"/>
    <col min="5897" max="5897" width="27" style="7" customWidth="1"/>
    <col min="5898" max="5898" width="32.26953125" style="7" customWidth="1"/>
    <col min="5899" max="5910" width="5.54296875" style="7" customWidth="1"/>
    <col min="5911" max="6143" width="10.453125" style="7"/>
    <col min="6144" max="6144" width="3.81640625" style="7" bestFit="1" customWidth="1"/>
    <col min="6145" max="6145" width="35.81640625" style="7" customWidth="1"/>
    <col min="6146" max="6146" width="39.26953125" style="7" customWidth="1"/>
    <col min="6147" max="6147" width="19.81640625" style="7" customWidth="1"/>
    <col min="6148" max="6148" width="12.7265625" style="7" customWidth="1"/>
    <col min="6149" max="6149" width="15.54296875" style="7" customWidth="1"/>
    <col min="6150" max="6150" width="9.7265625" style="7" customWidth="1"/>
    <col min="6151" max="6151" width="13.453125" style="7" customWidth="1"/>
    <col min="6152" max="6152" width="31.7265625" style="7" customWidth="1"/>
    <col min="6153" max="6153" width="27" style="7" customWidth="1"/>
    <col min="6154" max="6154" width="32.26953125" style="7" customWidth="1"/>
    <col min="6155" max="6166" width="5.54296875" style="7" customWidth="1"/>
    <col min="6167" max="6399" width="10.453125" style="7"/>
    <col min="6400" max="6400" width="3.81640625" style="7" bestFit="1" customWidth="1"/>
    <col min="6401" max="6401" width="35.81640625" style="7" customWidth="1"/>
    <col min="6402" max="6402" width="39.26953125" style="7" customWidth="1"/>
    <col min="6403" max="6403" width="19.81640625" style="7" customWidth="1"/>
    <col min="6404" max="6404" width="12.7265625" style="7" customWidth="1"/>
    <col min="6405" max="6405" width="15.54296875" style="7" customWidth="1"/>
    <col min="6406" max="6406" width="9.7265625" style="7" customWidth="1"/>
    <col min="6407" max="6407" width="13.453125" style="7" customWidth="1"/>
    <col min="6408" max="6408" width="31.7265625" style="7" customWidth="1"/>
    <col min="6409" max="6409" width="27" style="7" customWidth="1"/>
    <col min="6410" max="6410" width="32.26953125" style="7" customWidth="1"/>
    <col min="6411" max="6422" width="5.54296875" style="7" customWidth="1"/>
    <col min="6423" max="6655" width="10.453125" style="7"/>
    <col min="6656" max="6656" width="3.81640625" style="7" bestFit="1" customWidth="1"/>
    <col min="6657" max="6657" width="35.81640625" style="7" customWidth="1"/>
    <col min="6658" max="6658" width="39.26953125" style="7" customWidth="1"/>
    <col min="6659" max="6659" width="19.81640625" style="7" customWidth="1"/>
    <col min="6660" max="6660" width="12.7265625" style="7" customWidth="1"/>
    <col min="6661" max="6661" width="15.54296875" style="7" customWidth="1"/>
    <col min="6662" max="6662" width="9.7265625" style="7" customWidth="1"/>
    <col min="6663" max="6663" width="13.453125" style="7" customWidth="1"/>
    <col min="6664" max="6664" width="31.7265625" style="7" customWidth="1"/>
    <col min="6665" max="6665" width="27" style="7" customWidth="1"/>
    <col min="6666" max="6666" width="32.26953125" style="7" customWidth="1"/>
    <col min="6667" max="6678" width="5.54296875" style="7" customWidth="1"/>
    <col min="6679" max="6911" width="10.453125" style="7"/>
    <col min="6912" max="6912" width="3.81640625" style="7" bestFit="1" customWidth="1"/>
    <col min="6913" max="6913" width="35.81640625" style="7" customWidth="1"/>
    <col min="6914" max="6914" width="39.26953125" style="7" customWidth="1"/>
    <col min="6915" max="6915" width="19.81640625" style="7" customWidth="1"/>
    <col min="6916" max="6916" width="12.7265625" style="7" customWidth="1"/>
    <col min="6917" max="6917" width="15.54296875" style="7" customWidth="1"/>
    <col min="6918" max="6918" width="9.7265625" style="7" customWidth="1"/>
    <col min="6919" max="6919" width="13.453125" style="7" customWidth="1"/>
    <col min="6920" max="6920" width="31.7265625" style="7" customWidth="1"/>
    <col min="6921" max="6921" width="27" style="7" customWidth="1"/>
    <col min="6922" max="6922" width="32.26953125" style="7" customWidth="1"/>
    <col min="6923" max="6934" width="5.54296875" style="7" customWidth="1"/>
    <col min="6935" max="7167" width="10.453125" style="7"/>
    <col min="7168" max="7168" width="3.81640625" style="7" bestFit="1" customWidth="1"/>
    <col min="7169" max="7169" width="35.81640625" style="7" customWidth="1"/>
    <col min="7170" max="7170" width="39.26953125" style="7" customWidth="1"/>
    <col min="7171" max="7171" width="19.81640625" style="7" customWidth="1"/>
    <col min="7172" max="7172" width="12.7265625" style="7" customWidth="1"/>
    <col min="7173" max="7173" width="15.54296875" style="7" customWidth="1"/>
    <col min="7174" max="7174" width="9.7265625" style="7" customWidth="1"/>
    <col min="7175" max="7175" width="13.453125" style="7" customWidth="1"/>
    <col min="7176" max="7176" width="31.7265625" style="7" customWidth="1"/>
    <col min="7177" max="7177" width="27" style="7" customWidth="1"/>
    <col min="7178" max="7178" width="32.26953125" style="7" customWidth="1"/>
    <col min="7179" max="7190" width="5.54296875" style="7" customWidth="1"/>
    <col min="7191" max="7423" width="10.453125" style="7"/>
    <col min="7424" max="7424" width="3.81640625" style="7" bestFit="1" customWidth="1"/>
    <col min="7425" max="7425" width="35.81640625" style="7" customWidth="1"/>
    <col min="7426" max="7426" width="39.26953125" style="7" customWidth="1"/>
    <col min="7427" max="7427" width="19.81640625" style="7" customWidth="1"/>
    <col min="7428" max="7428" width="12.7265625" style="7" customWidth="1"/>
    <col min="7429" max="7429" width="15.54296875" style="7" customWidth="1"/>
    <col min="7430" max="7430" width="9.7265625" style="7" customWidth="1"/>
    <col min="7431" max="7431" width="13.453125" style="7" customWidth="1"/>
    <col min="7432" max="7432" width="31.7265625" style="7" customWidth="1"/>
    <col min="7433" max="7433" width="27" style="7" customWidth="1"/>
    <col min="7434" max="7434" width="32.26953125" style="7" customWidth="1"/>
    <col min="7435" max="7446" width="5.54296875" style="7" customWidth="1"/>
    <col min="7447" max="7679" width="10.453125" style="7"/>
    <col min="7680" max="7680" width="3.81640625" style="7" bestFit="1" customWidth="1"/>
    <col min="7681" max="7681" width="35.81640625" style="7" customWidth="1"/>
    <col min="7682" max="7682" width="39.26953125" style="7" customWidth="1"/>
    <col min="7683" max="7683" width="19.81640625" style="7" customWidth="1"/>
    <col min="7684" max="7684" width="12.7265625" style="7" customWidth="1"/>
    <col min="7685" max="7685" width="15.54296875" style="7" customWidth="1"/>
    <col min="7686" max="7686" width="9.7265625" style="7" customWidth="1"/>
    <col min="7687" max="7687" width="13.453125" style="7" customWidth="1"/>
    <col min="7688" max="7688" width="31.7265625" style="7" customWidth="1"/>
    <col min="7689" max="7689" width="27" style="7" customWidth="1"/>
    <col min="7690" max="7690" width="32.26953125" style="7" customWidth="1"/>
    <col min="7691" max="7702" width="5.54296875" style="7" customWidth="1"/>
    <col min="7703" max="7935" width="10.453125" style="7"/>
    <col min="7936" max="7936" width="3.81640625" style="7" bestFit="1" customWidth="1"/>
    <col min="7937" max="7937" width="35.81640625" style="7" customWidth="1"/>
    <col min="7938" max="7938" width="39.26953125" style="7" customWidth="1"/>
    <col min="7939" max="7939" width="19.81640625" style="7" customWidth="1"/>
    <col min="7940" max="7940" width="12.7265625" style="7" customWidth="1"/>
    <col min="7941" max="7941" width="15.54296875" style="7" customWidth="1"/>
    <col min="7942" max="7942" width="9.7265625" style="7" customWidth="1"/>
    <col min="7943" max="7943" width="13.453125" style="7" customWidth="1"/>
    <col min="7944" max="7944" width="31.7265625" style="7" customWidth="1"/>
    <col min="7945" max="7945" width="27" style="7" customWidth="1"/>
    <col min="7946" max="7946" width="32.26953125" style="7" customWidth="1"/>
    <col min="7947" max="7958" width="5.54296875" style="7" customWidth="1"/>
    <col min="7959" max="8191" width="10.453125" style="7"/>
    <col min="8192" max="8192" width="3.81640625" style="7" bestFit="1" customWidth="1"/>
    <col min="8193" max="8193" width="35.81640625" style="7" customWidth="1"/>
    <col min="8194" max="8194" width="39.26953125" style="7" customWidth="1"/>
    <col min="8195" max="8195" width="19.81640625" style="7" customWidth="1"/>
    <col min="8196" max="8196" width="12.7265625" style="7" customWidth="1"/>
    <col min="8197" max="8197" width="15.54296875" style="7" customWidth="1"/>
    <col min="8198" max="8198" width="9.7265625" style="7" customWidth="1"/>
    <col min="8199" max="8199" width="13.453125" style="7" customWidth="1"/>
    <col min="8200" max="8200" width="31.7265625" style="7" customWidth="1"/>
    <col min="8201" max="8201" width="27" style="7" customWidth="1"/>
    <col min="8202" max="8202" width="32.26953125" style="7" customWidth="1"/>
    <col min="8203" max="8214" width="5.54296875" style="7" customWidth="1"/>
    <col min="8215" max="8447" width="10.453125" style="7"/>
    <col min="8448" max="8448" width="3.81640625" style="7" bestFit="1" customWidth="1"/>
    <col min="8449" max="8449" width="35.81640625" style="7" customWidth="1"/>
    <col min="8450" max="8450" width="39.26953125" style="7" customWidth="1"/>
    <col min="8451" max="8451" width="19.81640625" style="7" customWidth="1"/>
    <col min="8452" max="8452" width="12.7265625" style="7" customWidth="1"/>
    <col min="8453" max="8453" width="15.54296875" style="7" customWidth="1"/>
    <col min="8454" max="8454" width="9.7265625" style="7" customWidth="1"/>
    <col min="8455" max="8455" width="13.453125" style="7" customWidth="1"/>
    <col min="8456" max="8456" width="31.7265625" style="7" customWidth="1"/>
    <col min="8457" max="8457" width="27" style="7" customWidth="1"/>
    <col min="8458" max="8458" width="32.26953125" style="7" customWidth="1"/>
    <col min="8459" max="8470" width="5.54296875" style="7" customWidth="1"/>
    <col min="8471" max="8703" width="10.453125" style="7"/>
    <col min="8704" max="8704" width="3.81640625" style="7" bestFit="1" customWidth="1"/>
    <col min="8705" max="8705" width="35.81640625" style="7" customWidth="1"/>
    <col min="8706" max="8706" width="39.26953125" style="7" customWidth="1"/>
    <col min="8707" max="8707" width="19.81640625" style="7" customWidth="1"/>
    <col min="8708" max="8708" width="12.7265625" style="7" customWidth="1"/>
    <col min="8709" max="8709" width="15.54296875" style="7" customWidth="1"/>
    <col min="8710" max="8710" width="9.7265625" style="7" customWidth="1"/>
    <col min="8711" max="8711" width="13.453125" style="7" customWidth="1"/>
    <col min="8712" max="8712" width="31.7265625" style="7" customWidth="1"/>
    <col min="8713" max="8713" width="27" style="7" customWidth="1"/>
    <col min="8714" max="8714" width="32.26953125" style="7" customWidth="1"/>
    <col min="8715" max="8726" width="5.54296875" style="7" customWidth="1"/>
    <col min="8727" max="8959" width="10.453125" style="7"/>
    <col min="8960" max="8960" width="3.81640625" style="7" bestFit="1" customWidth="1"/>
    <col min="8961" max="8961" width="35.81640625" style="7" customWidth="1"/>
    <col min="8962" max="8962" width="39.26953125" style="7" customWidth="1"/>
    <col min="8963" max="8963" width="19.81640625" style="7" customWidth="1"/>
    <col min="8964" max="8964" width="12.7265625" style="7" customWidth="1"/>
    <col min="8965" max="8965" width="15.54296875" style="7" customWidth="1"/>
    <col min="8966" max="8966" width="9.7265625" style="7" customWidth="1"/>
    <col min="8967" max="8967" width="13.453125" style="7" customWidth="1"/>
    <col min="8968" max="8968" width="31.7265625" style="7" customWidth="1"/>
    <col min="8969" max="8969" width="27" style="7" customWidth="1"/>
    <col min="8970" max="8970" width="32.26953125" style="7" customWidth="1"/>
    <col min="8971" max="8982" width="5.54296875" style="7" customWidth="1"/>
    <col min="8983" max="9215" width="10.453125" style="7"/>
    <col min="9216" max="9216" width="3.81640625" style="7" bestFit="1" customWidth="1"/>
    <col min="9217" max="9217" width="35.81640625" style="7" customWidth="1"/>
    <col min="9218" max="9218" width="39.26953125" style="7" customWidth="1"/>
    <col min="9219" max="9219" width="19.81640625" style="7" customWidth="1"/>
    <col min="9220" max="9220" width="12.7265625" style="7" customWidth="1"/>
    <col min="9221" max="9221" width="15.54296875" style="7" customWidth="1"/>
    <col min="9222" max="9222" width="9.7265625" style="7" customWidth="1"/>
    <col min="9223" max="9223" width="13.453125" style="7" customWidth="1"/>
    <col min="9224" max="9224" width="31.7265625" style="7" customWidth="1"/>
    <col min="9225" max="9225" width="27" style="7" customWidth="1"/>
    <col min="9226" max="9226" width="32.26953125" style="7" customWidth="1"/>
    <col min="9227" max="9238" width="5.54296875" style="7" customWidth="1"/>
    <col min="9239" max="9471" width="10.453125" style="7"/>
    <col min="9472" max="9472" width="3.81640625" style="7" bestFit="1" customWidth="1"/>
    <col min="9473" max="9473" width="35.81640625" style="7" customWidth="1"/>
    <col min="9474" max="9474" width="39.26953125" style="7" customWidth="1"/>
    <col min="9475" max="9475" width="19.81640625" style="7" customWidth="1"/>
    <col min="9476" max="9476" width="12.7265625" style="7" customWidth="1"/>
    <col min="9477" max="9477" width="15.54296875" style="7" customWidth="1"/>
    <col min="9478" max="9478" width="9.7265625" style="7" customWidth="1"/>
    <col min="9479" max="9479" width="13.453125" style="7" customWidth="1"/>
    <col min="9480" max="9480" width="31.7265625" style="7" customWidth="1"/>
    <col min="9481" max="9481" width="27" style="7" customWidth="1"/>
    <col min="9482" max="9482" width="32.26953125" style="7" customWidth="1"/>
    <col min="9483" max="9494" width="5.54296875" style="7" customWidth="1"/>
    <col min="9495" max="9727" width="10.453125" style="7"/>
    <col min="9728" max="9728" width="3.81640625" style="7" bestFit="1" customWidth="1"/>
    <col min="9729" max="9729" width="35.81640625" style="7" customWidth="1"/>
    <col min="9730" max="9730" width="39.26953125" style="7" customWidth="1"/>
    <col min="9731" max="9731" width="19.81640625" style="7" customWidth="1"/>
    <col min="9732" max="9732" width="12.7265625" style="7" customWidth="1"/>
    <col min="9733" max="9733" width="15.54296875" style="7" customWidth="1"/>
    <col min="9734" max="9734" width="9.7265625" style="7" customWidth="1"/>
    <col min="9735" max="9735" width="13.453125" style="7" customWidth="1"/>
    <col min="9736" max="9736" width="31.7265625" style="7" customWidth="1"/>
    <col min="9737" max="9737" width="27" style="7" customWidth="1"/>
    <col min="9738" max="9738" width="32.26953125" style="7" customWidth="1"/>
    <col min="9739" max="9750" width="5.54296875" style="7" customWidth="1"/>
    <col min="9751" max="9983" width="10.453125" style="7"/>
    <col min="9984" max="9984" width="3.81640625" style="7" bestFit="1" customWidth="1"/>
    <col min="9985" max="9985" width="35.81640625" style="7" customWidth="1"/>
    <col min="9986" max="9986" width="39.26953125" style="7" customWidth="1"/>
    <col min="9987" max="9987" width="19.81640625" style="7" customWidth="1"/>
    <col min="9988" max="9988" width="12.7265625" style="7" customWidth="1"/>
    <col min="9989" max="9989" width="15.54296875" style="7" customWidth="1"/>
    <col min="9990" max="9990" width="9.7265625" style="7" customWidth="1"/>
    <col min="9991" max="9991" width="13.453125" style="7" customWidth="1"/>
    <col min="9992" max="9992" width="31.7265625" style="7" customWidth="1"/>
    <col min="9993" max="9993" width="27" style="7" customWidth="1"/>
    <col min="9994" max="9994" width="32.26953125" style="7" customWidth="1"/>
    <col min="9995" max="10006" width="5.54296875" style="7" customWidth="1"/>
    <col min="10007" max="10239" width="10.453125" style="7"/>
    <col min="10240" max="10240" width="3.81640625" style="7" bestFit="1" customWidth="1"/>
    <col min="10241" max="10241" width="35.81640625" style="7" customWidth="1"/>
    <col min="10242" max="10242" width="39.26953125" style="7" customWidth="1"/>
    <col min="10243" max="10243" width="19.81640625" style="7" customWidth="1"/>
    <col min="10244" max="10244" width="12.7265625" style="7" customWidth="1"/>
    <col min="10245" max="10245" width="15.54296875" style="7" customWidth="1"/>
    <col min="10246" max="10246" width="9.7265625" style="7" customWidth="1"/>
    <col min="10247" max="10247" width="13.453125" style="7" customWidth="1"/>
    <col min="10248" max="10248" width="31.7265625" style="7" customWidth="1"/>
    <col min="10249" max="10249" width="27" style="7" customWidth="1"/>
    <col min="10250" max="10250" width="32.26953125" style="7" customWidth="1"/>
    <col min="10251" max="10262" width="5.54296875" style="7" customWidth="1"/>
    <col min="10263" max="10495" width="10.453125" style="7"/>
    <col min="10496" max="10496" width="3.81640625" style="7" bestFit="1" customWidth="1"/>
    <col min="10497" max="10497" width="35.81640625" style="7" customWidth="1"/>
    <col min="10498" max="10498" width="39.26953125" style="7" customWidth="1"/>
    <col min="10499" max="10499" width="19.81640625" style="7" customWidth="1"/>
    <col min="10500" max="10500" width="12.7265625" style="7" customWidth="1"/>
    <col min="10501" max="10501" width="15.54296875" style="7" customWidth="1"/>
    <col min="10502" max="10502" width="9.7265625" style="7" customWidth="1"/>
    <col min="10503" max="10503" width="13.453125" style="7" customWidth="1"/>
    <col min="10504" max="10504" width="31.7265625" style="7" customWidth="1"/>
    <col min="10505" max="10505" width="27" style="7" customWidth="1"/>
    <col min="10506" max="10506" width="32.26953125" style="7" customWidth="1"/>
    <col min="10507" max="10518" width="5.54296875" style="7" customWidth="1"/>
    <col min="10519" max="10751" width="10.453125" style="7"/>
    <col min="10752" max="10752" width="3.81640625" style="7" bestFit="1" customWidth="1"/>
    <col min="10753" max="10753" width="35.81640625" style="7" customWidth="1"/>
    <col min="10754" max="10754" width="39.26953125" style="7" customWidth="1"/>
    <col min="10755" max="10755" width="19.81640625" style="7" customWidth="1"/>
    <col min="10756" max="10756" width="12.7265625" style="7" customWidth="1"/>
    <col min="10757" max="10757" width="15.54296875" style="7" customWidth="1"/>
    <col min="10758" max="10758" width="9.7265625" style="7" customWidth="1"/>
    <col min="10759" max="10759" width="13.453125" style="7" customWidth="1"/>
    <col min="10760" max="10760" width="31.7265625" style="7" customWidth="1"/>
    <col min="10761" max="10761" width="27" style="7" customWidth="1"/>
    <col min="10762" max="10762" width="32.26953125" style="7" customWidth="1"/>
    <col min="10763" max="10774" width="5.54296875" style="7" customWidth="1"/>
    <col min="10775" max="11007" width="10.453125" style="7"/>
    <col min="11008" max="11008" width="3.81640625" style="7" bestFit="1" customWidth="1"/>
    <col min="11009" max="11009" width="35.81640625" style="7" customWidth="1"/>
    <col min="11010" max="11010" width="39.26953125" style="7" customWidth="1"/>
    <col min="11011" max="11011" width="19.81640625" style="7" customWidth="1"/>
    <col min="11012" max="11012" width="12.7265625" style="7" customWidth="1"/>
    <col min="11013" max="11013" width="15.54296875" style="7" customWidth="1"/>
    <col min="11014" max="11014" width="9.7265625" style="7" customWidth="1"/>
    <col min="11015" max="11015" width="13.453125" style="7" customWidth="1"/>
    <col min="11016" max="11016" width="31.7265625" style="7" customWidth="1"/>
    <col min="11017" max="11017" width="27" style="7" customWidth="1"/>
    <col min="11018" max="11018" width="32.26953125" style="7" customWidth="1"/>
    <col min="11019" max="11030" width="5.54296875" style="7" customWidth="1"/>
    <col min="11031" max="11263" width="10.453125" style="7"/>
    <col min="11264" max="11264" width="3.81640625" style="7" bestFit="1" customWidth="1"/>
    <col min="11265" max="11265" width="35.81640625" style="7" customWidth="1"/>
    <col min="11266" max="11266" width="39.26953125" style="7" customWidth="1"/>
    <col min="11267" max="11267" width="19.81640625" style="7" customWidth="1"/>
    <col min="11268" max="11268" width="12.7265625" style="7" customWidth="1"/>
    <col min="11269" max="11269" width="15.54296875" style="7" customWidth="1"/>
    <col min="11270" max="11270" width="9.7265625" style="7" customWidth="1"/>
    <col min="11271" max="11271" width="13.453125" style="7" customWidth="1"/>
    <col min="11272" max="11272" width="31.7265625" style="7" customWidth="1"/>
    <col min="11273" max="11273" width="27" style="7" customWidth="1"/>
    <col min="11274" max="11274" width="32.26953125" style="7" customWidth="1"/>
    <col min="11275" max="11286" width="5.54296875" style="7" customWidth="1"/>
    <col min="11287" max="11519" width="10.453125" style="7"/>
    <col min="11520" max="11520" width="3.81640625" style="7" bestFit="1" customWidth="1"/>
    <col min="11521" max="11521" width="35.81640625" style="7" customWidth="1"/>
    <col min="11522" max="11522" width="39.26953125" style="7" customWidth="1"/>
    <col min="11523" max="11523" width="19.81640625" style="7" customWidth="1"/>
    <col min="11524" max="11524" width="12.7265625" style="7" customWidth="1"/>
    <col min="11525" max="11525" width="15.54296875" style="7" customWidth="1"/>
    <col min="11526" max="11526" width="9.7265625" style="7" customWidth="1"/>
    <col min="11527" max="11527" width="13.453125" style="7" customWidth="1"/>
    <col min="11528" max="11528" width="31.7265625" style="7" customWidth="1"/>
    <col min="11529" max="11529" width="27" style="7" customWidth="1"/>
    <col min="11530" max="11530" width="32.26953125" style="7" customWidth="1"/>
    <col min="11531" max="11542" width="5.54296875" style="7" customWidth="1"/>
    <col min="11543" max="11775" width="10.453125" style="7"/>
    <col min="11776" max="11776" width="3.81640625" style="7" bestFit="1" customWidth="1"/>
    <col min="11777" max="11777" width="35.81640625" style="7" customWidth="1"/>
    <col min="11778" max="11778" width="39.26953125" style="7" customWidth="1"/>
    <col min="11779" max="11779" width="19.81640625" style="7" customWidth="1"/>
    <col min="11780" max="11780" width="12.7265625" style="7" customWidth="1"/>
    <col min="11781" max="11781" width="15.54296875" style="7" customWidth="1"/>
    <col min="11782" max="11782" width="9.7265625" style="7" customWidth="1"/>
    <col min="11783" max="11783" width="13.453125" style="7" customWidth="1"/>
    <col min="11784" max="11784" width="31.7265625" style="7" customWidth="1"/>
    <col min="11785" max="11785" width="27" style="7" customWidth="1"/>
    <col min="11786" max="11786" width="32.26953125" style="7" customWidth="1"/>
    <col min="11787" max="11798" width="5.54296875" style="7" customWidth="1"/>
    <col min="11799" max="12031" width="10.453125" style="7"/>
    <col min="12032" max="12032" width="3.81640625" style="7" bestFit="1" customWidth="1"/>
    <col min="12033" max="12033" width="35.81640625" style="7" customWidth="1"/>
    <col min="12034" max="12034" width="39.26953125" style="7" customWidth="1"/>
    <col min="12035" max="12035" width="19.81640625" style="7" customWidth="1"/>
    <col min="12036" max="12036" width="12.7265625" style="7" customWidth="1"/>
    <col min="12037" max="12037" width="15.54296875" style="7" customWidth="1"/>
    <col min="12038" max="12038" width="9.7265625" style="7" customWidth="1"/>
    <col min="12039" max="12039" width="13.453125" style="7" customWidth="1"/>
    <col min="12040" max="12040" width="31.7265625" style="7" customWidth="1"/>
    <col min="12041" max="12041" width="27" style="7" customWidth="1"/>
    <col min="12042" max="12042" width="32.26953125" style="7" customWidth="1"/>
    <col min="12043" max="12054" width="5.54296875" style="7" customWidth="1"/>
    <col min="12055" max="12287" width="10.453125" style="7"/>
    <col min="12288" max="12288" width="3.81640625" style="7" bestFit="1" customWidth="1"/>
    <col min="12289" max="12289" width="35.81640625" style="7" customWidth="1"/>
    <col min="12290" max="12290" width="39.26953125" style="7" customWidth="1"/>
    <col min="12291" max="12291" width="19.81640625" style="7" customWidth="1"/>
    <col min="12292" max="12292" width="12.7265625" style="7" customWidth="1"/>
    <col min="12293" max="12293" width="15.54296875" style="7" customWidth="1"/>
    <col min="12294" max="12294" width="9.7265625" style="7" customWidth="1"/>
    <col min="12295" max="12295" width="13.453125" style="7" customWidth="1"/>
    <col min="12296" max="12296" width="31.7265625" style="7" customWidth="1"/>
    <col min="12297" max="12297" width="27" style="7" customWidth="1"/>
    <col min="12298" max="12298" width="32.26953125" style="7" customWidth="1"/>
    <col min="12299" max="12310" width="5.54296875" style="7" customWidth="1"/>
    <col min="12311" max="12543" width="10.453125" style="7"/>
    <col min="12544" max="12544" width="3.81640625" style="7" bestFit="1" customWidth="1"/>
    <col min="12545" max="12545" width="35.81640625" style="7" customWidth="1"/>
    <col min="12546" max="12546" width="39.26953125" style="7" customWidth="1"/>
    <col min="12547" max="12547" width="19.81640625" style="7" customWidth="1"/>
    <col min="12548" max="12548" width="12.7265625" style="7" customWidth="1"/>
    <col min="12549" max="12549" width="15.54296875" style="7" customWidth="1"/>
    <col min="12550" max="12550" width="9.7265625" style="7" customWidth="1"/>
    <col min="12551" max="12551" width="13.453125" style="7" customWidth="1"/>
    <col min="12552" max="12552" width="31.7265625" style="7" customWidth="1"/>
    <col min="12553" max="12553" width="27" style="7" customWidth="1"/>
    <col min="12554" max="12554" width="32.26953125" style="7" customWidth="1"/>
    <col min="12555" max="12566" width="5.54296875" style="7" customWidth="1"/>
    <col min="12567" max="12799" width="10.453125" style="7"/>
    <col min="12800" max="12800" width="3.81640625" style="7" bestFit="1" customWidth="1"/>
    <col min="12801" max="12801" width="35.81640625" style="7" customWidth="1"/>
    <col min="12802" max="12802" width="39.26953125" style="7" customWidth="1"/>
    <col min="12803" max="12803" width="19.81640625" style="7" customWidth="1"/>
    <col min="12804" max="12804" width="12.7265625" style="7" customWidth="1"/>
    <col min="12805" max="12805" width="15.54296875" style="7" customWidth="1"/>
    <col min="12806" max="12806" width="9.7265625" style="7" customWidth="1"/>
    <col min="12807" max="12807" width="13.453125" style="7" customWidth="1"/>
    <col min="12808" max="12808" width="31.7265625" style="7" customWidth="1"/>
    <col min="12809" max="12809" width="27" style="7" customWidth="1"/>
    <col min="12810" max="12810" width="32.26953125" style="7" customWidth="1"/>
    <col min="12811" max="12822" width="5.54296875" style="7" customWidth="1"/>
    <col min="12823" max="13055" width="10.453125" style="7"/>
    <col min="13056" max="13056" width="3.81640625" style="7" bestFit="1" customWidth="1"/>
    <col min="13057" max="13057" width="35.81640625" style="7" customWidth="1"/>
    <col min="13058" max="13058" width="39.26953125" style="7" customWidth="1"/>
    <col min="13059" max="13059" width="19.81640625" style="7" customWidth="1"/>
    <col min="13060" max="13060" width="12.7265625" style="7" customWidth="1"/>
    <col min="13061" max="13061" width="15.54296875" style="7" customWidth="1"/>
    <col min="13062" max="13062" width="9.7265625" style="7" customWidth="1"/>
    <col min="13063" max="13063" width="13.453125" style="7" customWidth="1"/>
    <col min="13064" max="13064" width="31.7265625" style="7" customWidth="1"/>
    <col min="13065" max="13065" width="27" style="7" customWidth="1"/>
    <col min="13066" max="13066" width="32.26953125" style="7" customWidth="1"/>
    <col min="13067" max="13078" width="5.54296875" style="7" customWidth="1"/>
    <col min="13079" max="13311" width="10.453125" style="7"/>
    <col min="13312" max="13312" width="3.81640625" style="7" bestFit="1" customWidth="1"/>
    <col min="13313" max="13313" width="35.81640625" style="7" customWidth="1"/>
    <col min="13314" max="13314" width="39.26953125" style="7" customWidth="1"/>
    <col min="13315" max="13315" width="19.81640625" style="7" customWidth="1"/>
    <col min="13316" max="13316" width="12.7265625" style="7" customWidth="1"/>
    <col min="13317" max="13317" width="15.54296875" style="7" customWidth="1"/>
    <col min="13318" max="13318" width="9.7265625" style="7" customWidth="1"/>
    <col min="13319" max="13319" width="13.453125" style="7" customWidth="1"/>
    <col min="13320" max="13320" width="31.7265625" style="7" customWidth="1"/>
    <col min="13321" max="13321" width="27" style="7" customWidth="1"/>
    <col min="13322" max="13322" width="32.26953125" style="7" customWidth="1"/>
    <col min="13323" max="13334" width="5.54296875" style="7" customWidth="1"/>
    <col min="13335" max="13567" width="10.453125" style="7"/>
    <col min="13568" max="13568" width="3.81640625" style="7" bestFit="1" customWidth="1"/>
    <col min="13569" max="13569" width="35.81640625" style="7" customWidth="1"/>
    <col min="13570" max="13570" width="39.26953125" style="7" customWidth="1"/>
    <col min="13571" max="13571" width="19.81640625" style="7" customWidth="1"/>
    <col min="13572" max="13572" width="12.7265625" style="7" customWidth="1"/>
    <col min="13573" max="13573" width="15.54296875" style="7" customWidth="1"/>
    <col min="13574" max="13574" width="9.7265625" style="7" customWidth="1"/>
    <col min="13575" max="13575" width="13.453125" style="7" customWidth="1"/>
    <col min="13576" max="13576" width="31.7265625" style="7" customWidth="1"/>
    <col min="13577" max="13577" width="27" style="7" customWidth="1"/>
    <col min="13578" max="13578" width="32.26953125" style="7" customWidth="1"/>
    <col min="13579" max="13590" width="5.54296875" style="7" customWidth="1"/>
    <col min="13591" max="13823" width="10.453125" style="7"/>
    <col min="13824" max="13824" width="3.81640625" style="7" bestFit="1" customWidth="1"/>
    <col min="13825" max="13825" width="35.81640625" style="7" customWidth="1"/>
    <col min="13826" max="13826" width="39.26953125" style="7" customWidth="1"/>
    <col min="13827" max="13827" width="19.81640625" style="7" customWidth="1"/>
    <col min="13828" max="13828" width="12.7265625" style="7" customWidth="1"/>
    <col min="13829" max="13829" width="15.54296875" style="7" customWidth="1"/>
    <col min="13830" max="13830" width="9.7265625" style="7" customWidth="1"/>
    <col min="13831" max="13831" width="13.453125" style="7" customWidth="1"/>
    <col min="13832" max="13832" width="31.7265625" style="7" customWidth="1"/>
    <col min="13833" max="13833" width="27" style="7" customWidth="1"/>
    <col min="13834" max="13834" width="32.26953125" style="7" customWidth="1"/>
    <col min="13835" max="13846" width="5.54296875" style="7" customWidth="1"/>
    <col min="13847" max="14079" width="10.453125" style="7"/>
    <col min="14080" max="14080" width="3.81640625" style="7" bestFit="1" customWidth="1"/>
    <col min="14081" max="14081" width="35.81640625" style="7" customWidth="1"/>
    <col min="14082" max="14082" width="39.26953125" style="7" customWidth="1"/>
    <col min="14083" max="14083" width="19.81640625" style="7" customWidth="1"/>
    <col min="14084" max="14084" width="12.7265625" style="7" customWidth="1"/>
    <col min="14085" max="14085" width="15.54296875" style="7" customWidth="1"/>
    <col min="14086" max="14086" width="9.7265625" style="7" customWidth="1"/>
    <col min="14087" max="14087" width="13.453125" style="7" customWidth="1"/>
    <col min="14088" max="14088" width="31.7265625" style="7" customWidth="1"/>
    <col min="14089" max="14089" width="27" style="7" customWidth="1"/>
    <col min="14090" max="14090" width="32.26953125" style="7" customWidth="1"/>
    <col min="14091" max="14102" width="5.54296875" style="7" customWidth="1"/>
    <col min="14103" max="14335" width="10.453125" style="7"/>
    <col min="14336" max="14336" width="3.81640625" style="7" bestFit="1" customWidth="1"/>
    <col min="14337" max="14337" width="35.81640625" style="7" customWidth="1"/>
    <col min="14338" max="14338" width="39.26953125" style="7" customWidth="1"/>
    <col min="14339" max="14339" width="19.81640625" style="7" customWidth="1"/>
    <col min="14340" max="14340" width="12.7265625" style="7" customWidth="1"/>
    <col min="14341" max="14341" width="15.54296875" style="7" customWidth="1"/>
    <col min="14342" max="14342" width="9.7265625" style="7" customWidth="1"/>
    <col min="14343" max="14343" width="13.453125" style="7" customWidth="1"/>
    <col min="14344" max="14344" width="31.7265625" style="7" customWidth="1"/>
    <col min="14345" max="14345" width="27" style="7" customWidth="1"/>
    <col min="14346" max="14346" width="32.26953125" style="7" customWidth="1"/>
    <col min="14347" max="14358" width="5.54296875" style="7" customWidth="1"/>
    <col min="14359" max="14591" width="10.453125" style="7"/>
    <col min="14592" max="14592" width="3.81640625" style="7" bestFit="1" customWidth="1"/>
    <col min="14593" max="14593" width="35.81640625" style="7" customWidth="1"/>
    <col min="14594" max="14594" width="39.26953125" style="7" customWidth="1"/>
    <col min="14595" max="14595" width="19.81640625" style="7" customWidth="1"/>
    <col min="14596" max="14596" width="12.7265625" style="7" customWidth="1"/>
    <col min="14597" max="14597" width="15.54296875" style="7" customWidth="1"/>
    <col min="14598" max="14598" width="9.7265625" style="7" customWidth="1"/>
    <col min="14599" max="14599" width="13.453125" style="7" customWidth="1"/>
    <col min="14600" max="14600" width="31.7265625" style="7" customWidth="1"/>
    <col min="14601" max="14601" width="27" style="7" customWidth="1"/>
    <col min="14602" max="14602" width="32.26953125" style="7" customWidth="1"/>
    <col min="14603" max="14614" width="5.54296875" style="7" customWidth="1"/>
    <col min="14615" max="14847" width="10.453125" style="7"/>
    <col min="14848" max="14848" width="3.81640625" style="7" bestFit="1" customWidth="1"/>
    <col min="14849" max="14849" width="35.81640625" style="7" customWidth="1"/>
    <col min="14850" max="14850" width="39.26953125" style="7" customWidth="1"/>
    <col min="14851" max="14851" width="19.81640625" style="7" customWidth="1"/>
    <col min="14852" max="14852" width="12.7265625" style="7" customWidth="1"/>
    <col min="14853" max="14853" width="15.54296875" style="7" customWidth="1"/>
    <col min="14854" max="14854" width="9.7265625" style="7" customWidth="1"/>
    <col min="14855" max="14855" width="13.453125" style="7" customWidth="1"/>
    <col min="14856" max="14856" width="31.7265625" style="7" customWidth="1"/>
    <col min="14857" max="14857" width="27" style="7" customWidth="1"/>
    <col min="14858" max="14858" width="32.26953125" style="7" customWidth="1"/>
    <col min="14859" max="14870" width="5.54296875" style="7" customWidth="1"/>
    <col min="14871" max="15103" width="10.453125" style="7"/>
    <col min="15104" max="15104" width="3.81640625" style="7" bestFit="1" customWidth="1"/>
    <col min="15105" max="15105" width="35.81640625" style="7" customWidth="1"/>
    <col min="15106" max="15106" width="39.26953125" style="7" customWidth="1"/>
    <col min="15107" max="15107" width="19.81640625" style="7" customWidth="1"/>
    <col min="15108" max="15108" width="12.7265625" style="7" customWidth="1"/>
    <col min="15109" max="15109" width="15.54296875" style="7" customWidth="1"/>
    <col min="15110" max="15110" width="9.7265625" style="7" customWidth="1"/>
    <col min="15111" max="15111" width="13.453125" style="7" customWidth="1"/>
    <col min="15112" max="15112" width="31.7265625" style="7" customWidth="1"/>
    <col min="15113" max="15113" width="27" style="7" customWidth="1"/>
    <col min="15114" max="15114" width="32.26953125" style="7" customWidth="1"/>
    <col min="15115" max="15126" width="5.54296875" style="7" customWidth="1"/>
    <col min="15127" max="15359" width="10.453125" style="7"/>
    <col min="15360" max="15360" width="3.81640625" style="7" bestFit="1" customWidth="1"/>
    <col min="15361" max="15361" width="35.81640625" style="7" customWidth="1"/>
    <col min="15362" max="15362" width="39.26953125" style="7" customWidth="1"/>
    <col min="15363" max="15363" width="19.81640625" style="7" customWidth="1"/>
    <col min="15364" max="15364" width="12.7265625" style="7" customWidth="1"/>
    <col min="15365" max="15365" width="15.54296875" style="7" customWidth="1"/>
    <col min="15366" max="15366" width="9.7265625" style="7" customWidth="1"/>
    <col min="15367" max="15367" width="13.453125" style="7" customWidth="1"/>
    <col min="15368" max="15368" width="31.7265625" style="7" customWidth="1"/>
    <col min="15369" max="15369" width="27" style="7" customWidth="1"/>
    <col min="15370" max="15370" width="32.26953125" style="7" customWidth="1"/>
    <col min="15371" max="15382" width="5.54296875" style="7" customWidth="1"/>
    <col min="15383" max="15615" width="10.453125" style="7"/>
    <col min="15616" max="15616" width="3.81640625" style="7" bestFit="1" customWidth="1"/>
    <col min="15617" max="15617" width="35.81640625" style="7" customWidth="1"/>
    <col min="15618" max="15618" width="39.26953125" style="7" customWidth="1"/>
    <col min="15619" max="15619" width="19.81640625" style="7" customWidth="1"/>
    <col min="15620" max="15620" width="12.7265625" style="7" customWidth="1"/>
    <col min="15621" max="15621" width="15.54296875" style="7" customWidth="1"/>
    <col min="15622" max="15622" width="9.7265625" style="7" customWidth="1"/>
    <col min="15623" max="15623" width="13.453125" style="7" customWidth="1"/>
    <col min="15624" max="15624" width="31.7265625" style="7" customWidth="1"/>
    <col min="15625" max="15625" width="27" style="7" customWidth="1"/>
    <col min="15626" max="15626" width="32.26953125" style="7" customWidth="1"/>
    <col min="15627" max="15638" width="5.54296875" style="7" customWidth="1"/>
    <col min="15639" max="15871" width="10.453125" style="7"/>
    <col min="15872" max="15872" width="3.81640625" style="7" bestFit="1" customWidth="1"/>
    <col min="15873" max="15873" width="35.81640625" style="7" customWidth="1"/>
    <col min="15874" max="15874" width="39.26953125" style="7" customWidth="1"/>
    <col min="15875" max="15875" width="19.81640625" style="7" customWidth="1"/>
    <col min="15876" max="15876" width="12.7265625" style="7" customWidth="1"/>
    <col min="15877" max="15877" width="15.54296875" style="7" customWidth="1"/>
    <col min="15878" max="15878" width="9.7265625" style="7" customWidth="1"/>
    <col min="15879" max="15879" width="13.453125" style="7" customWidth="1"/>
    <col min="15880" max="15880" width="31.7265625" style="7" customWidth="1"/>
    <col min="15881" max="15881" width="27" style="7" customWidth="1"/>
    <col min="15882" max="15882" width="32.26953125" style="7" customWidth="1"/>
    <col min="15883" max="15894" width="5.54296875" style="7" customWidth="1"/>
    <col min="15895" max="16127" width="10.453125" style="7"/>
    <col min="16128" max="16128" width="3.81640625" style="7" bestFit="1" customWidth="1"/>
    <col min="16129" max="16129" width="35.81640625" style="7" customWidth="1"/>
    <col min="16130" max="16130" width="39.26953125" style="7" customWidth="1"/>
    <col min="16131" max="16131" width="19.81640625" style="7" customWidth="1"/>
    <col min="16132" max="16132" width="12.7265625" style="7" customWidth="1"/>
    <col min="16133" max="16133" width="15.54296875" style="7" customWidth="1"/>
    <col min="16134" max="16134" width="9.7265625" style="7" customWidth="1"/>
    <col min="16135" max="16135" width="13.453125" style="7" customWidth="1"/>
    <col min="16136" max="16136" width="31.7265625" style="7" customWidth="1"/>
    <col min="16137" max="16137" width="27" style="7" customWidth="1"/>
    <col min="16138" max="16138" width="32.26953125" style="7" customWidth="1"/>
    <col min="16139" max="16150" width="5.54296875" style="7" customWidth="1"/>
    <col min="16151" max="16384" width="10.453125" style="7"/>
  </cols>
  <sheetData>
    <row r="1" spans="1:17" s="1" customFormat="1" ht="15" x14ac:dyDescent="0.3">
      <c r="A1" s="232" t="s">
        <v>0</v>
      </c>
      <c r="B1" s="57" t="s">
        <v>0</v>
      </c>
      <c r="C1" s="381"/>
      <c r="D1" s="381"/>
      <c r="F1" s="222"/>
      <c r="G1" s="382" t="s">
        <v>46</v>
      </c>
      <c r="H1" s="382"/>
      <c r="L1" s="2"/>
      <c r="M1" s="2"/>
      <c r="N1" s="2"/>
      <c r="O1" s="2"/>
      <c r="P1" s="2"/>
      <c r="Q1" s="2"/>
    </row>
    <row r="2" spans="1:17" s="3" customFormat="1" ht="60" customHeight="1" x14ac:dyDescent="0.35">
      <c r="A2" s="233" t="s">
        <v>158</v>
      </c>
      <c r="B2" s="61" t="s">
        <v>159</v>
      </c>
      <c r="C2" s="383"/>
      <c r="D2" s="383"/>
      <c r="E2" s="223"/>
      <c r="F2" s="224"/>
      <c r="G2" s="384" t="s">
        <v>160</v>
      </c>
      <c r="H2" s="384"/>
      <c r="L2" s="5"/>
      <c r="M2" s="5"/>
      <c r="N2" s="5"/>
      <c r="O2" s="5"/>
      <c r="P2" s="5"/>
      <c r="Q2" s="5"/>
    </row>
    <row r="3" spans="1:17" s="3" customFormat="1" x14ac:dyDescent="0.35">
      <c r="A3" s="234" t="s">
        <v>162</v>
      </c>
      <c r="B3" s="65" t="s">
        <v>165</v>
      </c>
      <c r="C3" s="385"/>
      <c r="D3" s="385"/>
      <c r="F3" s="226"/>
      <c r="G3" s="386" t="s">
        <v>48</v>
      </c>
      <c r="H3" s="386"/>
      <c r="L3" s="5"/>
      <c r="M3" s="5"/>
      <c r="N3" s="5"/>
      <c r="O3" s="5"/>
      <c r="P3" s="5"/>
      <c r="Q3" s="5"/>
    </row>
    <row r="4" spans="1:17" s="3" customFormat="1" x14ac:dyDescent="0.35">
      <c r="A4" s="231" t="s">
        <v>163</v>
      </c>
      <c r="B4" s="65" t="s">
        <v>164</v>
      </c>
      <c r="C4" s="379"/>
      <c r="D4" s="379"/>
      <c r="F4" s="228"/>
      <c r="G4" s="380" t="s">
        <v>166</v>
      </c>
      <c r="H4" s="380"/>
      <c r="I4" s="6"/>
      <c r="L4" s="5"/>
      <c r="M4" s="5"/>
      <c r="N4" s="5"/>
      <c r="O4" s="5"/>
      <c r="P4" s="5"/>
      <c r="Q4" s="5"/>
    </row>
    <row r="5" spans="1:17" ht="18" x14ac:dyDescent="0.4">
      <c r="A5" s="38"/>
      <c r="B5" s="38"/>
      <c r="C5" s="38"/>
      <c r="D5" s="38"/>
      <c r="E5" s="38"/>
      <c r="F5" s="38"/>
      <c r="G5" s="38"/>
      <c r="H5" s="38"/>
    </row>
    <row r="6" spans="1:17" ht="20.5" x14ac:dyDescent="0.45">
      <c r="B6" s="378" t="s">
        <v>116</v>
      </c>
      <c r="C6" s="378"/>
      <c r="D6" s="378"/>
      <c r="E6" s="378"/>
      <c r="F6" s="378"/>
      <c r="G6" s="378"/>
      <c r="H6" s="9"/>
      <c r="I6" s="9"/>
    </row>
    <row r="7" spans="1:17" ht="35.25" customHeight="1" x14ac:dyDescent="0.35">
      <c r="A7" s="373" t="s">
        <v>177</v>
      </c>
      <c r="B7" s="373"/>
      <c r="C7" s="373"/>
      <c r="D7" s="373"/>
      <c r="E7" s="373"/>
      <c r="F7" s="373"/>
      <c r="G7" s="373"/>
      <c r="H7" s="373"/>
    </row>
    <row r="8" spans="1:17" x14ac:dyDescent="0.35">
      <c r="D8" s="10"/>
      <c r="E8" s="10"/>
      <c r="F8" s="10"/>
      <c r="G8" s="10"/>
      <c r="H8" s="10"/>
      <c r="I8" s="10"/>
      <c r="J8" s="10"/>
    </row>
    <row r="9" spans="1:17" x14ac:dyDescent="0.35">
      <c r="A9" s="11" t="s">
        <v>4</v>
      </c>
      <c r="B9" s="12" t="s">
        <v>5</v>
      </c>
      <c r="H9" s="10"/>
      <c r="I9" s="10"/>
      <c r="J9" s="10"/>
    </row>
    <row r="10" spans="1:17" ht="17.5" x14ac:dyDescent="0.35">
      <c r="A10" s="11" t="s">
        <v>6</v>
      </c>
      <c r="B10" s="13"/>
      <c r="H10" s="14"/>
      <c r="I10" s="14"/>
    </row>
    <row r="11" spans="1:17" x14ac:dyDescent="0.35">
      <c r="A11" s="11" t="s">
        <v>7</v>
      </c>
      <c r="B11" s="211" t="s">
        <v>171</v>
      </c>
      <c r="J11" s="16"/>
    </row>
    <row r="12" spans="1:17" s="14" customFormat="1" x14ac:dyDescent="0.35">
      <c r="A12" s="11" t="s">
        <v>8</v>
      </c>
      <c r="B12" s="229" t="s">
        <v>173</v>
      </c>
    </row>
    <row r="13" spans="1:17" x14ac:dyDescent="0.35">
      <c r="A13" s="11" t="s">
        <v>9</v>
      </c>
      <c r="B13" s="12" t="s">
        <v>124</v>
      </c>
    </row>
    <row r="14" spans="1:17" x14ac:dyDescent="0.35">
      <c r="A14" s="11" t="s">
        <v>11</v>
      </c>
      <c r="B14" s="12">
        <f>SUM(C20:C25)</f>
        <v>3996</v>
      </c>
      <c r="D14" s="17"/>
      <c r="F14" s="17"/>
    </row>
    <row r="15" spans="1:17" x14ac:dyDescent="0.35">
      <c r="A15" s="11" t="s">
        <v>14</v>
      </c>
      <c r="B15" s="12" t="s">
        <v>15</v>
      </c>
    </row>
    <row r="16" spans="1:17" x14ac:dyDescent="0.35">
      <c r="A16" s="18" t="s">
        <v>16</v>
      </c>
      <c r="B16" s="12" t="s">
        <v>45</v>
      </c>
    </row>
    <row r="18" spans="1:10" x14ac:dyDescent="0.35">
      <c r="A18" s="366" t="s">
        <v>18</v>
      </c>
      <c r="B18" s="366" t="s">
        <v>19</v>
      </c>
      <c r="C18" s="366" t="s">
        <v>20</v>
      </c>
      <c r="D18" s="366" t="s">
        <v>21</v>
      </c>
      <c r="E18" s="366"/>
      <c r="F18" s="366"/>
      <c r="G18" s="366"/>
      <c r="H18" s="366" t="s">
        <v>22</v>
      </c>
    </row>
    <row r="19" spans="1:10" ht="45" customHeight="1" x14ac:dyDescent="0.35">
      <c r="A19" s="367"/>
      <c r="B19" s="367"/>
      <c r="C19" s="368"/>
      <c r="D19" s="230" t="s">
        <v>23</v>
      </c>
      <c r="E19" s="230" t="s">
        <v>24</v>
      </c>
      <c r="F19" s="230" t="s">
        <v>25</v>
      </c>
      <c r="G19" s="230" t="s">
        <v>26</v>
      </c>
      <c r="H19" s="366"/>
      <c r="I19" s="20"/>
    </row>
    <row r="20" spans="1:10" ht="45" customHeight="1" x14ac:dyDescent="0.35">
      <c r="A20" s="238" t="s">
        <v>174</v>
      </c>
      <c r="B20" s="239" t="s">
        <v>175</v>
      </c>
      <c r="C20" s="27"/>
      <c r="D20" s="28"/>
      <c r="E20" s="28">
        <v>4.1666666666666664E-2</v>
      </c>
      <c r="F20" s="28">
        <v>0.20833333333333334</v>
      </c>
      <c r="G20" s="28">
        <f t="shared" ref="G20:G25" si="0">E20+F20</f>
        <v>0.25</v>
      </c>
      <c r="H20" s="28" t="s">
        <v>153</v>
      </c>
      <c r="I20" s="20"/>
    </row>
    <row r="21" spans="1:10" ht="30.75" customHeight="1" x14ac:dyDescent="0.35">
      <c r="A21" s="29" t="s">
        <v>168</v>
      </c>
      <c r="B21" s="87" t="s">
        <v>152</v>
      </c>
      <c r="C21" s="27">
        <v>1026</v>
      </c>
      <c r="D21" s="210">
        <v>1</v>
      </c>
      <c r="E21" s="28">
        <f>D21+G20</f>
        <v>1.25</v>
      </c>
      <c r="F21" s="28">
        <v>0.125</v>
      </c>
      <c r="G21" s="28">
        <f t="shared" si="0"/>
        <v>1.375</v>
      </c>
      <c r="H21" s="26" t="s">
        <v>154</v>
      </c>
      <c r="I21" s="20"/>
    </row>
    <row r="22" spans="1:10" ht="39" customHeight="1" x14ac:dyDescent="0.4">
      <c r="A22" s="29" t="s">
        <v>169</v>
      </c>
      <c r="B22" s="87" t="s">
        <v>36</v>
      </c>
      <c r="C22" s="27">
        <v>972</v>
      </c>
      <c r="D22" s="210">
        <v>0.91666666666666663</v>
      </c>
      <c r="E22" s="28">
        <f>D22+G21</f>
        <v>2.2916666666666665</v>
      </c>
      <c r="F22" s="28">
        <v>0.33333333333333331</v>
      </c>
      <c r="G22" s="28">
        <f t="shared" si="0"/>
        <v>2.625</v>
      </c>
      <c r="H22" s="26" t="s">
        <v>154</v>
      </c>
      <c r="I22" s="31"/>
    </row>
    <row r="23" spans="1:10" ht="24" customHeight="1" x14ac:dyDescent="0.35">
      <c r="A23" s="29"/>
      <c r="B23" s="87"/>
      <c r="C23" s="27"/>
      <c r="D23" s="210">
        <f>D22</f>
        <v>0.91666666666666663</v>
      </c>
      <c r="E23" s="28">
        <f t="shared" ref="E23:E24" si="1">D23+G22</f>
        <v>3.5416666666666665</v>
      </c>
      <c r="F23" s="28">
        <v>0.25</v>
      </c>
      <c r="G23" s="28">
        <f t="shared" si="0"/>
        <v>3.7916666666666665</v>
      </c>
      <c r="H23" s="26" t="s">
        <v>107</v>
      </c>
      <c r="I23" s="20"/>
    </row>
    <row r="24" spans="1:10" ht="26.25" customHeight="1" x14ac:dyDescent="0.35">
      <c r="A24" s="29" t="s">
        <v>168</v>
      </c>
      <c r="B24" s="87" t="s">
        <v>152</v>
      </c>
      <c r="C24" s="27">
        <v>972</v>
      </c>
      <c r="D24" s="210"/>
      <c r="E24" s="28">
        <f t="shared" si="1"/>
        <v>3.7916666666666665</v>
      </c>
      <c r="F24" s="28">
        <v>0.125</v>
      </c>
      <c r="G24" s="28">
        <f t="shared" si="0"/>
        <v>3.9166666666666665</v>
      </c>
      <c r="H24" s="26" t="s">
        <v>154</v>
      </c>
      <c r="I24" s="20"/>
    </row>
    <row r="25" spans="1:10" ht="59.25" customHeight="1" x14ac:dyDescent="0.35">
      <c r="A25" s="238" t="s">
        <v>174</v>
      </c>
      <c r="B25" s="239" t="s">
        <v>175</v>
      </c>
      <c r="C25" s="27">
        <v>1026</v>
      </c>
      <c r="D25" s="210">
        <v>1</v>
      </c>
      <c r="E25" s="28">
        <f>D25+G24</f>
        <v>4.9166666666666661</v>
      </c>
      <c r="F25" s="28">
        <v>0.125</v>
      </c>
      <c r="G25" s="28">
        <f t="shared" si="0"/>
        <v>5.0416666666666661</v>
      </c>
      <c r="H25" s="28" t="s">
        <v>38</v>
      </c>
      <c r="I25" s="20"/>
    </row>
    <row r="26" spans="1:10" x14ac:dyDescent="0.35">
      <c r="D26" s="33"/>
      <c r="E26" s="33"/>
      <c r="F26" s="33"/>
      <c r="G26" s="33"/>
      <c r="H26" s="34"/>
      <c r="I26" s="35"/>
      <c r="J26" s="233"/>
    </row>
    <row r="27" spans="1:10" ht="15" customHeight="1" x14ac:dyDescent="0.4">
      <c r="A27" s="36" t="s">
        <v>39</v>
      </c>
      <c r="B27" s="36"/>
      <c r="C27" s="37">
        <f>SUM(C28:C30)</f>
        <v>5</v>
      </c>
      <c r="D27" s="36" t="s">
        <v>40</v>
      </c>
      <c r="E27" s="38"/>
      <c r="F27" s="38"/>
      <c r="G27" s="38"/>
      <c r="H27" s="38"/>
    </row>
    <row r="28" spans="1:10" ht="15" customHeight="1" x14ac:dyDescent="0.35">
      <c r="A28" s="39" t="s">
        <v>42</v>
      </c>
      <c r="B28" s="39"/>
      <c r="C28" s="37">
        <f>SUM(D20:D25)</f>
        <v>3.833333333333333</v>
      </c>
      <c r="D28" s="36" t="s">
        <v>40</v>
      </c>
      <c r="E28" s="40"/>
      <c r="F28" s="41"/>
      <c r="G28" s="42"/>
    </row>
    <row r="29" spans="1:10" ht="15" customHeight="1" x14ac:dyDescent="0.35">
      <c r="A29" s="39" t="s">
        <v>43</v>
      </c>
      <c r="B29" s="39"/>
      <c r="C29" s="37">
        <f>SUM(F20+F22+F25+F21+F24)</f>
        <v>0.91666666666666663</v>
      </c>
      <c r="D29" s="36" t="s">
        <v>40</v>
      </c>
      <c r="E29" s="40"/>
      <c r="F29" s="43"/>
      <c r="G29" s="43"/>
    </row>
    <row r="30" spans="1:10" ht="15" customHeight="1" x14ac:dyDescent="0.35">
      <c r="A30" s="39" t="s">
        <v>176</v>
      </c>
      <c r="B30" s="39"/>
      <c r="C30" s="37">
        <f>F23</f>
        <v>0.25</v>
      </c>
      <c r="D30" s="36" t="s">
        <v>40</v>
      </c>
      <c r="E30" s="40"/>
      <c r="F30" s="41"/>
      <c r="G30" s="42"/>
    </row>
    <row r="31" spans="1:10" x14ac:dyDescent="0.35">
      <c r="A31" s="44"/>
      <c r="B31" s="44"/>
      <c r="C31" s="47"/>
      <c r="D31" s="46"/>
    </row>
    <row r="32" spans="1:10" x14ac:dyDescent="0.35">
      <c r="A32" s="44"/>
      <c r="B32" s="44"/>
      <c r="C32" s="47"/>
      <c r="D32" s="46"/>
    </row>
    <row r="33" spans="1:17" x14ac:dyDescent="0.35">
      <c r="A33" s="44"/>
      <c r="B33" s="44"/>
      <c r="C33" s="47"/>
      <c r="D33" s="46"/>
    </row>
    <row r="34" spans="1:17" s="5" customFormat="1" x14ac:dyDescent="0.35">
      <c r="A34" s="3"/>
      <c r="B34" s="3"/>
      <c r="C34" s="3"/>
      <c r="D34" s="3"/>
      <c r="E34" s="3"/>
      <c r="F34" s="3"/>
      <c r="G34" s="3"/>
    </row>
    <row r="35" spans="1:17" s="50" customFormat="1" ht="15" customHeight="1" x14ac:dyDescent="0.35">
      <c r="A35" s="48"/>
      <c r="B35" s="49"/>
      <c r="C35" s="49"/>
      <c r="D35" s="49"/>
      <c r="E35" s="49"/>
      <c r="F35" s="49"/>
      <c r="G35" s="49"/>
      <c r="K35" s="51"/>
      <c r="L35" s="51"/>
      <c r="M35" s="51"/>
      <c r="N35" s="51"/>
      <c r="O35" s="51"/>
    </row>
    <row r="36" spans="1:17" s="50" customFormat="1" ht="15" customHeight="1" x14ac:dyDescent="0.35">
      <c r="A36" s="48"/>
      <c r="B36" s="49"/>
      <c r="C36" s="49"/>
      <c r="D36" s="49"/>
      <c r="E36" s="49"/>
      <c r="F36" s="49"/>
      <c r="G36" s="49"/>
      <c r="K36" s="51"/>
      <c r="L36" s="51"/>
      <c r="M36" s="51"/>
      <c r="N36" s="51"/>
      <c r="O36" s="51"/>
    </row>
    <row r="37" spans="1:17" s="50" customFormat="1" ht="15" customHeight="1" x14ac:dyDescent="0.35">
      <c r="A37" s="48"/>
      <c r="B37" s="49"/>
      <c r="C37" s="49"/>
      <c r="D37" s="49"/>
      <c r="E37" s="49"/>
      <c r="F37" s="49"/>
      <c r="G37" s="49"/>
      <c r="K37" s="51"/>
      <c r="L37" s="51"/>
      <c r="M37" s="51"/>
      <c r="N37" s="51"/>
      <c r="O37" s="51"/>
    </row>
    <row r="38" spans="1:17" s="50" customFormat="1" ht="15.75" customHeight="1" x14ac:dyDescent="0.35">
      <c r="A38" s="48"/>
      <c r="B38" s="52"/>
      <c r="C38" s="52"/>
      <c r="D38" s="52"/>
      <c r="E38" s="52"/>
      <c r="F38" s="53"/>
      <c r="G38" s="49"/>
      <c r="L38" s="51"/>
      <c r="M38" s="51"/>
      <c r="N38" s="51"/>
      <c r="O38" s="51"/>
      <c r="P38" s="51"/>
      <c r="Q38" s="51"/>
    </row>
    <row r="39" spans="1:17" s="50" customFormat="1" ht="15.75" customHeight="1" x14ac:dyDescent="0.35">
      <c r="A39" s="48"/>
      <c r="B39" s="52"/>
      <c r="C39" s="52"/>
      <c r="D39" s="52"/>
      <c r="E39" s="52"/>
      <c r="F39" s="53"/>
      <c r="G39" s="49"/>
      <c r="L39" s="51"/>
      <c r="M39" s="51"/>
      <c r="N39" s="51"/>
      <c r="O39" s="51"/>
      <c r="P39" s="51"/>
      <c r="Q39" s="51"/>
    </row>
    <row r="40" spans="1:17" s="54" customFormat="1" x14ac:dyDescent="0.35">
      <c r="A40" s="11"/>
      <c r="G40" s="11"/>
      <c r="K40" s="55"/>
    </row>
    <row r="66" spans="4:4" x14ac:dyDescent="0.35">
      <c r="D66" s="44"/>
    </row>
    <row r="67" spans="4:4" x14ac:dyDescent="0.35">
      <c r="D67" s="44"/>
    </row>
  </sheetData>
  <mergeCells count="15">
    <mergeCell ref="C1:D1"/>
    <mergeCell ref="G1:H1"/>
    <mergeCell ref="C2:D2"/>
    <mergeCell ref="G2:H2"/>
    <mergeCell ref="C3:D3"/>
    <mergeCell ref="G3:H3"/>
    <mergeCell ref="C4:D4"/>
    <mergeCell ref="G4:H4"/>
    <mergeCell ref="B6:G6"/>
    <mergeCell ref="A7:H7"/>
    <mergeCell ref="A18:A19"/>
    <mergeCell ref="B18:B19"/>
    <mergeCell ref="C18:C19"/>
    <mergeCell ref="D18:G18"/>
    <mergeCell ref="H18:H19"/>
  </mergeCells>
  <printOptions horizontalCentered="1" verticalCentered="1"/>
  <pageMargins left="0" right="0" top="0" bottom="0" header="0" footer="0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67"/>
  <sheetViews>
    <sheetView view="pageBreakPreview" topLeftCell="A10" zoomScaleNormal="100" zoomScaleSheetLayoutView="100" workbookViewId="0">
      <selection activeCell="B28" sqref="B28"/>
    </sheetView>
  </sheetViews>
  <sheetFormatPr defaultColWidth="10.453125" defaultRowHeight="15.5" x14ac:dyDescent="0.35"/>
  <cols>
    <col min="1" max="1" width="35.81640625" style="7" customWidth="1"/>
    <col min="2" max="2" width="42.54296875" style="7" customWidth="1"/>
    <col min="3" max="3" width="19.81640625" style="7" customWidth="1"/>
    <col min="4" max="4" width="12.7265625" style="7" customWidth="1"/>
    <col min="5" max="5" width="15.54296875" style="7" customWidth="1"/>
    <col min="6" max="6" width="9.7265625" style="7" customWidth="1"/>
    <col min="7" max="7" width="14.81640625" style="7" customWidth="1"/>
    <col min="8" max="8" width="31.7265625" style="7" customWidth="1"/>
    <col min="9" max="9" width="27" style="7" customWidth="1"/>
    <col min="10" max="10" width="32.26953125" style="7" customWidth="1"/>
    <col min="11" max="22" width="5.54296875" style="7" customWidth="1"/>
    <col min="23" max="255" width="10.453125" style="7"/>
    <col min="256" max="256" width="3.81640625" style="7" bestFit="1" customWidth="1"/>
    <col min="257" max="257" width="35.81640625" style="7" customWidth="1"/>
    <col min="258" max="258" width="39.26953125" style="7" customWidth="1"/>
    <col min="259" max="259" width="19.81640625" style="7" customWidth="1"/>
    <col min="260" max="260" width="12.7265625" style="7" customWidth="1"/>
    <col min="261" max="261" width="15.54296875" style="7" customWidth="1"/>
    <col min="262" max="262" width="9.7265625" style="7" customWidth="1"/>
    <col min="263" max="263" width="13.453125" style="7" customWidth="1"/>
    <col min="264" max="264" width="31.7265625" style="7" customWidth="1"/>
    <col min="265" max="265" width="27" style="7" customWidth="1"/>
    <col min="266" max="266" width="32.26953125" style="7" customWidth="1"/>
    <col min="267" max="278" width="5.54296875" style="7" customWidth="1"/>
    <col min="279" max="511" width="10.453125" style="7"/>
    <col min="512" max="512" width="3.81640625" style="7" bestFit="1" customWidth="1"/>
    <col min="513" max="513" width="35.81640625" style="7" customWidth="1"/>
    <col min="514" max="514" width="39.26953125" style="7" customWidth="1"/>
    <col min="515" max="515" width="19.81640625" style="7" customWidth="1"/>
    <col min="516" max="516" width="12.7265625" style="7" customWidth="1"/>
    <col min="517" max="517" width="15.54296875" style="7" customWidth="1"/>
    <col min="518" max="518" width="9.7265625" style="7" customWidth="1"/>
    <col min="519" max="519" width="13.453125" style="7" customWidth="1"/>
    <col min="520" max="520" width="31.7265625" style="7" customWidth="1"/>
    <col min="521" max="521" width="27" style="7" customWidth="1"/>
    <col min="522" max="522" width="32.26953125" style="7" customWidth="1"/>
    <col min="523" max="534" width="5.54296875" style="7" customWidth="1"/>
    <col min="535" max="767" width="10.453125" style="7"/>
    <col min="768" max="768" width="3.81640625" style="7" bestFit="1" customWidth="1"/>
    <col min="769" max="769" width="35.81640625" style="7" customWidth="1"/>
    <col min="770" max="770" width="39.26953125" style="7" customWidth="1"/>
    <col min="771" max="771" width="19.81640625" style="7" customWidth="1"/>
    <col min="772" max="772" width="12.7265625" style="7" customWidth="1"/>
    <col min="773" max="773" width="15.54296875" style="7" customWidth="1"/>
    <col min="774" max="774" width="9.7265625" style="7" customWidth="1"/>
    <col min="775" max="775" width="13.453125" style="7" customWidth="1"/>
    <col min="776" max="776" width="31.7265625" style="7" customWidth="1"/>
    <col min="777" max="777" width="27" style="7" customWidth="1"/>
    <col min="778" max="778" width="32.26953125" style="7" customWidth="1"/>
    <col min="779" max="790" width="5.54296875" style="7" customWidth="1"/>
    <col min="791" max="1023" width="10.453125" style="7"/>
    <col min="1024" max="1024" width="3.81640625" style="7" bestFit="1" customWidth="1"/>
    <col min="1025" max="1025" width="35.81640625" style="7" customWidth="1"/>
    <col min="1026" max="1026" width="39.26953125" style="7" customWidth="1"/>
    <col min="1027" max="1027" width="19.81640625" style="7" customWidth="1"/>
    <col min="1028" max="1028" width="12.7265625" style="7" customWidth="1"/>
    <col min="1029" max="1029" width="15.54296875" style="7" customWidth="1"/>
    <col min="1030" max="1030" width="9.7265625" style="7" customWidth="1"/>
    <col min="1031" max="1031" width="13.453125" style="7" customWidth="1"/>
    <col min="1032" max="1032" width="31.7265625" style="7" customWidth="1"/>
    <col min="1033" max="1033" width="27" style="7" customWidth="1"/>
    <col min="1034" max="1034" width="32.26953125" style="7" customWidth="1"/>
    <col min="1035" max="1046" width="5.54296875" style="7" customWidth="1"/>
    <col min="1047" max="1279" width="10.453125" style="7"/>
    <col min="1280" max="1280" width="3.81640625" style="7" bestFit="1" customWidth="1"/>
    <col min="1281" max="1281" width="35.81640625" style="7" customWidth="1"/>
    <col min="1282" max="1282" width="39.26953125" style="7" customWidth="1"/>
    <col min="1283" max="1283" width="19.81640625" style="7" customWidth="1"/>
    <col min="1284" max="1284" width="12.7265625" style="7" customWidth="1"/>
    <col min="1285" max="1285" width="15.54296875" style="7" customWidth="1"/>
    <col min="1286" max="1286" width="9.7265625" style="7" customWidth="1"/>
    <col min="1287" max="1287" width="13.453125" style="7" customWidth="1"/>
    <col min="1288" max="1288" width="31.7265625" style="7" customWidth="1"/>
    <col min="1289" max="1289" width="27" style="7" customWidth="1"/>
    <col min="1290" max="1290" width="32.26953125" style="7" customWidth="1"/>
    <col min="1291" max="1302" width="5.54296875" style="7" customWidth="1"/>
    <col min="1303" max="1535" width="10.453125" style="7"/>
    <col min="1536" max="1536" width="3.81640625" style="7" bestFit="1" customWidth="1"/>
    <col min="1537" max="1537" width="35.81640625" style="7" customWidth="1"/>
    <col min="1538" max="1538" width="39.26953125" style="7" customWidth="1"/>
    <col min="1539" max="1539" width="19.81640625" style="7" customWidth="1"/>
    <col min="1540" max="1540" width="12.7265625" style="7" customWidth="1"/>
    <col min="1541" max="1541" width="15.54296875" style="7" customWidth="1"/>
    <col min="1542" max="1542" width="9.7265625" style="7" customWidth="1"/>
    <col min="1543" max="1543" width="13.453125" style="7" customWidth="1"/>
    <col min="1544" max="1544" width="31.7265625" style="7" customWidth="1"/>
    <col min="1545" max="1545" width="27" style="7" customWidth="1"/>
    <col min="1546" max="1546" width="32.26953125" style="7" customWidth="1"/>
    <col min="1547" max="1558" width="5.54296875" style="7" customWidth="1"/>
    <col min="1559" max="1791" width="10.453125" style="7"/>
    <col min="1792" max="1792" width="3.81640625" style="7" bestFit="1" customWidth="1"/>
    <col min="1793" max="1793" width="35.81640625" style="7" customWidth="1"/>
    <col min="1794" max="1794" width="39.26953125" style="7" customWidth="1"/>
    <col min="1795" max="1795" width="19.81640625" style="7" customWidth="1"/>
    <col min="1796" max="1796" width="12.7265625" style="7" customWidth="1"/>
    <col min="1797" max="1797" width="15.54296875" style="7" customWidth="1"/>
    <col min="1798" max="1798" width="9.7265625" style="7" customWidth="1"/>
    <col min="1799" max="1799" width="13.453125" style="7" customWidth="1"/>
    <col min="1800" max="1800" width="31.7265625" style="7" customWidth="1"/>
    <col min="1801" max="1801" width="27" style="7" customWidth="1"/>
    <col min="1802" max="1802" width="32.26953125" style="7" customWidth="1"/>
    <col min="1803" max="1814" width="5.54296875" style="7" customWidth="1"/>
    <col min="1815" max="2047" width="10.453125" style="7"/>
    <col min="2048" max="2048" width="3.81640625" style="7" bestFit="1" customWidth="1"/>
    <col min="2049" max="2049" width="35.81640625" style="7" customWidth="1"/>
    <col min="2050" max="2050" width="39.26953125" style="7" customWidth="1"/>
    <col min="2051" max="2051" width="19.81640625" style="7" customWidth="1"/>
    <col min="2052" max="2052" width="12.7265625" style="7" customWidth="1"/>
    <col min="2053" max="2053" width="15.54296875" style="7" customWidth="1"/>
    <col min="2054" max="2054" width="9.7265625" style="7" customWidth="1"/>
    <col min="2055" max="2055" width="13.453125" style="7" customWidth="1"/>
    <col min="2056" max="2056" width="31.7265625" style="7" customWidth="1"/>
    <col min="2057" max="2057" width="27" style="7" customWidth="1"/>
    <col min="2058" max="2058" width="32.26953125" style="7" customWidth="1"/>
    <col min="2059" max="2070" width="5.54296875" style="7" customWidth="1"/>
    <col min="2071" max="2303" width="10.453125" style="7"/>
    <col min="2304" max="2304" width="3.81640625" style="7" bestFit="1" customWidth="1"/>
    <col min="2305" max="2305" width="35.81640625" style="7" customWidth="1"/>
    <col min="2306" max="2306" width="39.26953125" style="7" customWidth="1"/>
    <col min="2307" max="2307" width="19.81640625" style="7" customWidth="1"/>
    <col min="2308" max="2308" width="12.7265625" style="7" customWidth="1"/>
    <col min="2309" max="2309" width="15.54296875" style="7" customWidth="1"/>
    <col min="2310" max="2310" width="9.7265625" style="7" customWidth="1"/>
    <col min="2311" max="2311" width="13.453125" style="7" customWidth="1"/>
    <col min="2312" max="2312" width="31.7265625" style="7" customWidth="1"/>
    <col min="2313" max="2313" width="27" style="7" customWidth="1"/>
    <col min="2314" max="2314" width="32.26953125" style="7" customWidth="1"/>
    <col min="2315" max="2326" width="5.54296875" style="7" customWidth="1"/>
    <col min="2327" max="2559" width="10.453125" style="7"/>
    <col min="2560" max="2560" width="3.81640625" style="7" bestFit="1" customWidth="1"/>
    <col min="2561" max="2561" width="35.81640625" style="7" customWidth="1"/>
    <col min="2562" max="2562" width="39.26953125" style="7" customWidth="1"/>
    <col min="2563" max="2563" width="19.81640625" style="7" customWidth="1"/>
    <col min="2564" max="2564" width="12.7265625" style="7" customWidth="1"/>
    <col min="2565" max="2565" width="15.54296875" style="7" customWidth="1"/>
    <col min="2566" max="2566" width="9.7265625" style="7" customWidth="1"/>
    <col min="2567" max="2567" width="13.453125" style="7" customWidth="1"/>
    <col min="2568" max="2568" width="31.7265625" style="7" customWidth="1"/>
    <col min="2569" max="2569" width="27" style="7" customWidth="1"/>
    <col min="2570" max="2570" width="32.26953125" style="7" customWidth="1"/>
    <col min="2571" max="2582" width="5.54296875" style="7" customWidth="1"/>
    <col min="2583" max="2815" width="10.453125" style="7"/>
    <col min="2816" max="2816" width="3.81640625" style="7" bestFit="1" customWidth="1"/>
    <col min="2817" max="2817" width="35.81640625" style="7" customWidth="1"/>
    <col min="2818" max="2818" width="39.26953125" style="7" customWidth="1"/>
    <col min="2819" max="2819" width="19.81640625" style="7" customWidth="1"/>
    <col min="2820" max="2820" width="12.7265625" style="7" customWidth="1"/>
    <col min="2821" max="2821" width="15.54296875" style="7" customWidth="1"/>
    <col min="2822" max="2822" width="9.7265625" style="7" customWidth="1"/>
    <col min="2823" max="2823" width="13.453125" style="7" customWidth="1"/>
    <col min="2824" max="2824" width="31.7265625" style="7" customWidth="1"/>
    <col min="2825" max="2825" width="27" style="7" customWidth="1"/>
    <col min="2826" max="2826" width="32.26953125" style="7" customWidth="1"/>
    <col min="2827" max="2838" width="5.54296875" style="7" customWidth="1"/>
    <col min="2839" max="3071" width="10.453125" style="7"/>
    <col min="3072" max="3072" width="3.81640625" style="7" bestFit="1" customWidth="1"/>
    <col min="3073" max="3073" width="35.81640625" style="7" customWidth="1"/>
    <col min="3074" max="3074" width="39.26953125" style="7" customWidth="1"/>
    <col min="3075" max="3075" width="19.81640625" style="7" customWidth="1"/>
    <col min="3076" max="3076" width="12.7265625" style="7" customWidth="1"/>
    <col min="3077" max="3077" width="15.54296875" style="7" customWidth="1"/>
    <col min="3078" max="3078" width="9.7265625" style="7" customWidth="1"/>
    <col min="3079" max="3079" width="13.453125" style="7" customWidth="1"/>
    <col min="3080" max="3080" width="31.7265625" style="7" customWidth="1"/>
    <col min="3081" max="3081" width="27" style="7" customWidth="1"/>
    <col min="3082" max="3082" width="32.26953125" style="7" customWidth="1"/>
    <col min="3083" max="3094" width="5.54296875" style="7" customWidth="1"/>
    <col min="3095" max="3327" width="10.453125" style="7"/>
    <col min="3328" max="3328" width="3.81640625" style="7" bestFit="1" customWidth="1"/>
    <col min="3329" max="3329" width="35.81640625" style="7" customWidth="1"/>
    <col min="3330" max="3330" width="39.26953125" style="7" customWidth="1"/>
    <col min="3331" max="3331" width="19.81640625" style="7" customWidth="1"/>
    <col min="3332" max="3332" width="12.7265625" style="7" customWidth="1"/>
    <col min="3333" max="3333" width="15.54296875" style="7" customWidth="1"/>
    <col min="3334" max="3334" width="9.7265625" style="7" customWidth="1"/>
    <col min="3335" max="3335" width="13.453125" style="7" customWidth="1"/>
    <col min="3336" max="3336" width="31.7265625" style="7" customWidth="1"/>
    <col min="3337" max="3337" width="27" style="7" customWidth="1"/>
    <col min="3338" max="3338" width="32.26953125" style="7" customWidth="1"/>
    <col min="3339" max="3350" width="5.54296875" style="7" customWidth="1"/>
    <col min="3351" max="3583" width="10.453125" style="7"/>
    <col min="3584" max="3584" width="3.81640625" style="7" bestFit="1" customWidth="1"/>
    <col min="3585" max="3585" width="35.81640625" style="7" customWidth="1"/>
    <col min="3586" max="3586" width="39.26953125" style="7" customWidth="1"/>
    <col min="3587" max="3587" width="19.81640625" style="7" customWidth="1"/>
    <col min="3588" max="3588" width="12.7265625" style="7" customWidth="1"/>
    <col min="3589" max="3589" width="15.54296875" style="7" customWidth="1"/>
    <col min="3590" max="3590" width="9.7265625" style="7" customWidth="1"/>
    <col min="3591" max="3591" width="13.453125" style="7" customWidth="1"/>
    <col min="3592" max="3592" width="31.7265625" style="7" customWidth="1"/>
    <col min="3593" max="3593" width="27" style="7" customWidth="1"/>
    <col min="3594" max="3594" width="32.26953125" style="7" customWidth="1"/>
    <col min="3595" max="3606" width="5.54296875" style="7" customWidth="1"/>
    <col min="3607" max="3839" width="10.453125" style="7"/>
    <col min="3840" max="3840" width="3.81640625" style="7" bestFit="1" customWidth="1"/>
    <col min="3841" max="3841" width="35.81640625" style="7" customWidth="1"/>
    <col min="3842" max="3842" width="39.26953125" style="7" customWidth="1"/>
    <col min="3843" max="3843" width="19.81640625" style="7" customWidth="1"/>
    <col min="3844" max="3844" width="12.7265625" style="7" customWidth="1"/>
    <col min="3845" max="3845" width="15.54296875" style="7" customWidth="1"/>
    <col min="3846" max="3846" width="9.7265625" style="7" customWidth="1"/>
    <col min="3847" max="3847" width="13.453125" style="7" customWidth="1"/>
    <col min="3848" max="3848" width="31.7265625" style="7" customWidth="1"/>
    <col min="3849" max="3849" width="27" style="7" customWidth="1"/>
    <col min="3850" max="3850" width="32.26953125" style="7" customWidth="1"/>
    <col min="3851" max="3862" width="5.54296875" style="7" customWidth="1"/>
    <col min="3863" max="4095" width="10.453125" style="7"/>
    <col min="4096" max="4096" width="3.81640625" style="7" bestFit="1" customWidth="1"/>
    <col min="4097" max="4097" width="35.81640625" style="7" customWidth="1"/>
    <col min="4098" max="4098" width="39.26953125" style="7" customWidth="1"/>
    <col min="4099" max="4099" width="19.81640625" style="7" customWidth="1"/>
    <col min="4100" max="4100" width="12.7265625" style="7" customWidth="1"/>
    <col min="4101" max="4101" width="15.54296875" style="7" customWidth="1"/>
    <col min="4102" max="4102" width="9.7265625" style="7" customWidth="1"/>
    <col min="4103" max="4103" width="13.453125" style="7" customWidth="1"/>
    <col min="4104" max="4104" width="31.7265625" style="7" customWidth="1"/>
    <col min="4105" max="4105" width="27" style="7" customWidth="1"/>
    <col min="4106" max="4106" width="32.26953125" style="7" customWidth="1"/>
    <col min="4107" max="4118" width="5.54296875" style="7" customWidth="1"/>
    <col min="4119" max="4351" width="10.453125" style="7"/>
    <col min="4352" max="4352" width="3.81640625" style="7" bestFit="1" customWidth="1"/>
    <col min="4353" max="4353" width="35.81640625" style="7" customWidth="1"/>
    <col min="4354" max="4354" width="39.26953125" style="7" customWidth="1"/>
    <col min="4355" max="4355" width="19.81640625" style="7" customWidth="1"/>
    <col min="4356" max="4356" width="12.7265625" style="7" customWidth="1"/>
    <col min="4357" max="4357" width="15.54296875" style="7" customWidth="1"/>
    <col min="4358" max="4358" width="9.7265625" style="7" customWidth="1"/>
    <col min="4359" max="4359" width="13.453125" style="7" customWidth="1"/>
    <col min="4360" max="4360" width="31.7265625" style="7" customWidth="1"/>
    <col min="4361" max="4361" width="27" style="7" customWidth="1"/>
    <col min="4362" max="4362" width="32.26953125" style="7" customWidth="1"/>
    <col min="4363" max="4374" width="5.54296875" style="7" customWidth="1"/>
    <col min="4375" max="4607" width="10.453125" style="7"/>
    <col min="4608" max="4608" width="3.81640625" style="7" bestFit="1" customWidth="1"/>
    <col min="4609" max="4609" width="35.81640625" style="7" customWidth="1"/>
    <col min="4610" max="4610" width="39.26953125" style="7" customWidth="1"/>
    <col min="4611" max="4611" width="19.81640625" style="7" customWidth="1"/>
    <col min="4612" max="4612" width="12.7265625" style="7" customWidth="1"/>
    <col min="4613" max="4613" width="15.54296875" style="7" customWidth="1"/>
    <col min="4614" max="4614" width="9.7265625" style="7" customWidth="1"/>
    <col min="4615" max="4615" width="13.453125" style="7" customWidth="1"/>
    <col min="4616" max="4616" width="31.7265625" style="7" customWidth="1"/>
    <col min="4617" max="4617" width="27" style="7" customWidth="1"/>
    <col min="4618" max="4618" width="32.26953125" style="7" customWidth="1"/>
    <col min="4619" max="4630" width="5.54296875" style="7" customWidth="1"/>
    <col min="4631" max="4863" width="10.453125" style="7"/>
    <col min="4864" max="4864" width="3.81640625" style="7" bestFit="1" customWidth="1"/>
    <col min="4865" max="4865" width="35.81640625" style="7" customWidth="1"/>
    <col min="4866" max="4866" width="39.26953125" style="7" customWidth="1"/>
    <col min="4867" max="4867" width="19.81640625" style="7" customWidth="1"/>
    <col min="4868" max="4868" width="12.7265625" style="7" customWidth="1"/>
    <col min="4869" max="4869" width="15.54296875" style="7" customWidth="1"/>
    <col min="4870" max="4870" width="9.7265625" style="7" customWidth="1"/>
    <col min="4871" max="4871" width="13.453125" style="7" customWidth="1"/>
    <col min="4872" max="4872" width="31.7265625" style="7" customWidth="1"/>
    <col min="4873" max="4873" width="27" style="7" customWidth="1"/>
    <col min="4874" max="4874" width="32.26953125" style="7" customWidth="1"/>
    <col min="4875" max="4886" width="5.54296875" style="7" customWidth="1"/>
    <col min="4887" max="5119" width="10.453125" style="7"/>
    <col min="5120" max="5120" width="3.81640625" style="7" bestFit="1" customWidth="1"/>
    <col min="5121" max="5121" width="35.81640625" style="7" customWidth="1"/>
    <col min="5122" max="5122" width="39.26953125" style="7" customWidth="1"/>
    <col min="5123" max="5123" width="19.81640625" style="7" customWidth="1"/>
    <col min="5124" max="5124" width="12.7265625" style="7" customWidth="1"/>
    <col min="5125" max="5125" width="15.54296875" style="7" customWidth="1"/>
    <col min="5126" max="5126" width="9.7265625" style="7" customWidth="1"/>
    <col min="5127" max="5127" width="13.453125" style="7" customWidth="1"/>
    <col min="5128" max="5128" width="31.7265625" style="7" customWidth="1"/>
    <col min="5129" max="5129" width="27" style="7" customWidth="1"/>
    <col min="5130" max="5130" width="32.26953125" style="7" customWidth="1"/>
    <col min="5131" max="5142" width="5.54296875" style="7" customWidth="1"/>
    <col min="5143" max="5375" width="10.453125" style="7"/>
    <col min="5376" max="5376" width="3.81640625" style="7" bestFit="1" customWidth="1"/>
    <col min="5377" max="5377" width="35.81640625" style="7" customWidth="1"/>
    <col min="5378" max="5378" width="39.26953125" style="7" customWidth="1"/>
    <col min="5379" max="5379" width="19.81640625" style="7" customWidth="1"/>
    <col min="5380" max="5380" width="12.7265625" style="7" customWidth="1"/>
    <col min="5381" max="5381" width="15.54296875" style="7" customWidth="1"/>
    <col min="5382" max="5382" width="9.7265625" style="7" customWidth="1"/>
    <col min="5383" max="5383" width="13.453125" style="7" customWidth="1"/>
    <col min="5384" max="5384" width="31.7265625" style="7" customWidth="1"/>
    <col min="5385" max="5385" width="27" style="7" customWidth="1"/>
    <col min="5386" max="5386" width="32.26953125" style="7" customWidth="1"/>
    <col min="5387" max="5398" width="5.54296875" style="7" customWidth="1"/>
    <col min="5399" max="5631" width="10.453125" style="7"/>
    <col min="5632" max="5632" width="3.81640625" style="7" bestFit="1" customWidth="1"/>
    <col min="5633" max="5633" width="35.81640625" style="7" customWidth="1"/>
    <col min="5634" max="5634" width="39.26953125" style="7" customWidth="1"/>
    <col min="5635" max="5635" width="19.81640625" style="7" customWidth="1"/>
    <col min="5636" max="5636" width="12.7265625" style="7" customWidth="1"/>
    <col min="5637" max="5637" width="15.54296875" style="7" customWidth="1"/>
    <col min="5638" max="5638" width="9.7265625" style="7" customWidth="1"/>
    <col min="5639" max="5639" width="13.453125" style="7" customWidth="1"/>
    <col min="5640" max="5640" width="31.7265625" style="7" customWidth="1"/>
    <col min="5641" max="5641" width="27" style="7" customWidth="1"/>
    <col min="5642" max="5642" width="32.26953125" style="7" customWidth="1"/>
    <col min="5643" max="5654" width="5.54296875" style="7" customWidth="1"/>
    <col min="5655" max="5887" width="10.453125" style="7"/>
    <col min="5888" max="5888" width="3.81640625" style="7" bestFit="1" customWidth="1"/>
    <col min="5889" max="5889" width="35.81640625" style="7" customWidth="1"/>
    <col min="5890" max="5890" width="39.26953125" style="7" customWidth="1"/>
    <col min="5891" max="5891" width="19.81640625" style="7" customWidth="1"/>
    <col min="5892" max="5892" width="12.7265625" style="7" customWidth="1"/>
    <col min="5893" max="5893" width="15.54296875" style="7" customWidth="1"/>
    <col min="5894" max="5894" width="9.7265625" style="7" customWidth="1"/>
    <col min="5895" max="5895" width="13.453125" style="7" customWidth="1"/>
    <col min="5896" max="5896" width="31.7265625" style="7" customWidth="1"/>
    <col min="5897" max="5897" width="27" style="7" customWidth="1"/>
    <col min="5898" max="5898" width="32.26953125" style="7" customWidth="1"/>
    <col min="5899" max="5910" width="5.54296875" style="7" customWidth="1"/>
    <col min="5911" max="6143" width="10.453125" style="7"/>
    <col min="6144" max="6144" width="3.81640625" style="7" bestFit="1" customWidth="1"/>
    <col min="6145" max="6145" width="35.81640625" style="7" customWidth="1"/>
    <col min="6146" max="6146" width="39.26953125" style="7" customWidth="1"/>
    <col min="6147" max="6147" width="19.81640625" style="7" customWidth="1"/>
    <col min="6148" max="6148" width="12.7265625" style="7" customWidth="1"/>
    <col min="6149" max="6149" width="15.54296875" style="7" customWidth="1"/>
    <col min="6150" max="6150" width="9.7265625" style="7" customWidth="1"/>
    <col min="6151" max="6151" width="13.453125" style="7" customWidth="1"/>
    <col min="6152" max="6152" width="31.7265625" style="7" customWidth="1"/>
    <col min="6153" max="6153" width="27" style="7" customWidth="1"/>
    <col min="6154" max="6154" width="32.26953125" style="7" customWidth="1"/>
    <col min="6155" max="6166" width="5.54296875" style="7" customWidth="1"/>
    <col min="6167" max="6399" width="10.453125" style="7"/>
    <col min="6400" max="6400" width="3.81640625" style="7" bestFit="1" customWidth="1"/>
    <col min="6401" max="6401" width="35.81640625" style="7" customWidth="1"/>
    <col min="6402" max="6402" width="39.26953125" style="7" customWidth="1"/>
    <col min="6403" max="6403" width="19.81640625" style="7" customWidth="1"/>
    <col min="6404" max="6404" width="12.7265625" style="7" customWidth="1"/>
    <col min="6405" max="6405" width="15.54296875" style="7" customWidth="1"/>
    <col min="6406" max="6406" width="9.7265625" style="7" customWidth="1"/>
    <col min="6407" max="6407" width="13.453125" style="7" customWidth="1"/>
    <col min="6408" max="6408" width="31.7265625" style="7" customWidth="1"/>
    <col min="6409" max="6409" width="27" style="7" customWidth="1"/>
    <col min="6410" max="6410" width="32.26953125" style="7" customWidth="1"/>
    <col min="6411" max="6422" width="5.54296875" style="7" customWidth="1"/>
    <col min="6423" max="6655" width="10.453125" style="7"/>
    <col min="6656" max="6656" width="3.81640625" style="7" bestFit="1" customWidth="1"/>
    <col min="6657" max="6657" width="35.81640625" style="7" customWidth="1"/>
    <col min="6658" max="6658" width="39.26953125" style="7" customWidth="1"/>
    <col min="6659" max="6659" width="19.81640625" style="7" customWidth="1"/>
    <col min="6660" max="6660" width="12.7265625" style="7" customWidth="1"/>
    <col min="6661" max="6661" width="15.54296875" style="7" customWidth="1"/>
    <col min="6662" max="6662" width="9.7265625" style="7" customWidth="1"/>
    <col min="6663" max="6663" width="13.453125" style="7" customWidth="1"/>
    <col min="6664" max="6664" width="31.7265625" style="7" customWidth="1"/>
    <col min="6665" max="6665" width="27" style="7" customWidth="1"/>
    <col min="6666" max="6666" width="32.26953125" style="7" customWidth="1"/>
    <col min="6667" max="6678" width="5.54296875" style="7" customWidth="1"/>
    <col min="6679" max="6911" width="10.453125" style="7"/>
    <col min="6912" max="6912" width="3.81640625" style="7" bestFit="1" customWidth="1"/>
    <col min="6913" max="6913" width="35.81640625" style="7" customWidth="1"/>
    <col min="6914" max="6914" width="39.26953125" style="7" customWidth="1"/>
    <col min="6915" max="6915" width="19.81640625" style="7" customWidth="1"/>
    <col min="6916" max="6916" width="12.7265625" style="7" customWidth="1"/>
    <col min="6917" max="6917" width="15.54296875" style="7" customWidth="1"/>
    <col min="6918" max="6918" width="9.7265625" style="7" customWidth="1"/>
    <col min="6919" max="6919" width="13.453125" style="7" customWidth="1"/>
    <col min="6920" max="6920" width="31.7265625" style="7" customWidth="1"/>
    <col min="6921" max="6921" width="27" style="7" customWidth="1"/>
    <col min="6922" max="6922" width="32.26953125" style="7" customWidth="1"/>
    <col min="6923" max="6934" width="5.54296875" style="7" customWidth="1"/>
    <col min="6935" max="7167" width="10.453125" style="7"/>
    <col min="7168" max="7168" width="3.81640625" style="7" bestFit="1" customWidth="1"/>
    <col min="7169" max="7169" width="35.81640625" style="7" customWidth="1"/>
    <col min="7170" max="7170" width="39.26953125" style="7" customWidth="1"/>
    <col min="7171" max="7171" width="19.81640625" style="7" customWidth="1"/>
    <col min="7172" max="7172" width="12.7265625" style="7" customWidth="1"/>
    <col min="7173" max="7173" width="15.54296875" style="7" customWidth="1"/>
    <col min="7174" max="7174" width="9.7265625" style="7" customWidth="1"/>
    <col min="7175" max="7175" width="13.453125" style="7" customWidth="1"/>
    <col min="7176" max="7176" width="31.7265625" style="7" customWidth="1"/>
    <col min="7177" max="7177" width="27" style="7" customWidth="1"/>
    <col min="7178" max="7178" width="32.26953125" style="7" customWidth="1"/>
    <col min="7179" max="7190" width="5.54296875" style="7" customWidth="1"/>
    <col min="7191" max="7423" width="10.453125" style="7"/>
    <col min="7424" max="7424" width="3.81640625" style="7" bestFit="1" customWidth="1"/>
    <col min="7425" max="7425" width="35.81640625" style="7" customWidth="1"/>
    <col min="7426" max="7426" width="39.26953125" style="7" customWidth="1"/>
    <col min="7427" max="7427" width="19.81640625" style="7" customWidth="1"/>
    <col min="7428" max="7428" width="12.7265625" style="7" customWidth="1"/>
    <col min="7429" max="7429" width="15.54296875" style="7" customWidth="1"/>
    <col min="7430" max="7430" width="9.7265625" style="7" customWidth="1"/>
    <col min="7431" max="7431" width="13.453125" style="7" customWidth="1"/>
    <col min="7432" max="7432" width="31.7265625" style="7" customWidth="1"/>
    <col min="7433" max="7433" width="27" style="7" customWidth="1"/>
    <col min="7434" max="7434" width="32.26953125" style="7" customWidth="1"/>
    <col min="7435" max="7446" width="5.54296875" style="7" customWidth="1"/>
    <col min="7447" max="7679" width="10.453125" style="7"/>
    <col min="7680" max="7680" width="3.81640625" style="7" bestFit="1" customWidth="1"/>
    <col min="7681" max="7681" width="35.81640625" style="7" customWidth="1"/>
    <col min="7682" max="7682" width="39.26953125" style="7" customWidth="1"/>
    <col min="7683" max="7683" width="19.81640625" style="7" customWidth="1"/>
    <col min="7684" max="7684" width="12.7265625" style="7" customWidth="1"/>
    <col min="7685" max="7685" width="15.54296875" style="7" customWidth="1"/>
    <col min="7686" max="7686" width="9.7265625" style="7" customWidth="1"/>
    <col min="7687" max="7687" width="13.453125" style="7" customWidth="1"/>
    <col min="7688" max="7688" width="31.7265625" style="7" customWidth="1"/>
    <col min="7689" max="7689" width="27" style="7" customWidth="1"/>
    <col min="7690" max="7690" width="32.26953125" style="7" customWidth="1"/>
    <col min="7691" max="7702" width="5.54296875" style="7" customWidth="1"/>
    <col min="7703" max="7935" width="10.453125" style="7"/>
    <col min="7936" max="7936" width="3.81640625" style="7" bestFit="1" customWidth="1"/>
    <col min="7937" max="7937" width="35.81640625" style="7" customWidth="1"/>
    <col min="7938" max="7938" width="39.26953125" style="7" customWidth="1"/>
    <col min="7939" max="7939" width="19.81640625" style="7" customWidth="1"/>
    <col min="7940" max="7940" width="12.7265625" style="7" customWidth="1"/>
    <col min="7941" max="7941" width="15.54296875" style="7" customWidth="1"/>
    <col min="7942" max="7942" width="9.7265625" style="7" customWidth="1"/>
    <col min="7943" max="7943" width="13.453125" style="7" customWidth="1"/>
    <col min="7944" max="7944" width="31.7265625" style="7" customWidth="1"/>
    <col min="7945" max="7945" width="27" style="7" customWidth="1"/>
    <col min="7946" max="7946" width="32.26953125" style="7" customWidth="1"/>
    <col min="7947" max="7958" width="5.54296875" style="7" customWidth="1"/>
    <col min="7959" max="8191" width="10.453125" style="7"/>
    <col min="8192" max="8192" width="3.81640625" style="7" bestFit="1" customWidth="1"/>
    <col min="8193" max="8193" width="35.81640625" style="7" customWidth="1"/>
    <col min="8194" max="8194" width="39.26953125" style="7" customWidth="1"/>
    <col min="8195" max="8195" width="19.81640625" style="7" customWidth="1"/>
    <col min="8196" max="8196" width="12.7265625" style="7" customWidth="1"/>
    <col min="8197" max="8197" width="15.54296875" style="7" customWidth="1"/>
    <col min="8198" max="8198" width="9.7265625" style="7" customWidth="1"/>
    <col min="8199" max="8199" width="13.453125" style="7" customWidth="1"/>
    <col min="8200" max="8200" width="31.7265625" style="7" customWidth="1"/>
    <col min="8201" max="8201" width="27" style="7" customWidth="1"/>
    <col min="8202" max="8202" width="32.26953125" style="7" customWidth="1"/>
    <col min="8203" max="8214" width="5.54296875" style="7" customWidth="1"/>
    <col min="8215" max="8447" width="10.453125" style="7"/>
    <col min="8448" max="8448" width="3.81640625" style="7" bestFit="1" customWidth="1"/>
    <col min="8449" max="8449" width="35.81640625" style="7" customWidth="1"/>
    <col min="8450" max="8450" width="39.26953125" style="7" customWidth="1"/>
    <col min="8451" max="8451" width="19.81640625" style="7" customWidth="1"/>
    <col min="8452" max="8452" width="12.7265625" style="7" customWidth="1"/>
    <col min="8453" max="8453" width="15.54296875" style="7" customWidth="1"/>
    <col min="8454" max="8454" width="9.7265625" style="7" customWidth="1"/>
    <col min="8455" max="8455" width="13.453125" style="7" customWidth="1"/>
    <col min="8456" max="8456" width="31.7265625" style="7" customWidth="1"/>
    <col min="8457" max="8457" width="27" style="7" customWidth="1"/>
    <col min="8458" max="8458" width="32.26953125" style="7" customWidth="1"/>
    <col min="8459" max="8470" width="5.54296875" style="7" customWidth="1"/>
    <col min="8471" max="8703" width="10.453125" style="7"/>
    <col min="8704" max="8704" width="3.81640625" style="7" bestFit="1" customWidth="1"/>
    <col min="8705" max="8705" width="35.81640625" style="7" customWidth="1"/>
    <col min="8706" max="8706" width="39.26953125" style="7" customWidth="1"/>
    <col min="8707" max="8707" width="19.81640625" style="7" customWidth="1"/>
    <col min="8708" max="8708" width="12.7265625" style="7" customWidth="1"/>
    <col min="8709" max="8709" width="15.54296875" style="7" customWidth="1"/>
    <col min="8710" max="8710" width="9.7265625" style="7" customWidth="1"/>
    <col min="8711" max="8711" width="13.453125" style="7" customWidth="1"/>
    <col min="8712" max="8712" width="31.7265625" style="7" customWidth="1"/>
    <col min="8713" max="8713" width="27" style="7" customWidth="1"/>
    <col min="8714" max="8714" width="32.26953125" style="7" customWidth="1"/>
    <col min="8715" max="8726" width="5.54296875" style="7" customWidth="1"/>
    <col min="8727" max="8959" width="10.453125" style="7"/>
    <col min="8960" max="8960" width="3.81640625" style="7" bestFit="1" customWidth="1"/>
    <col min="8961" max="8961" width="35.81640625" style="7" customWidth="1"/>
    <col min="8962" max="8962" width="39.26953125" style="7" customWidth="1"/>
    <col min="8963" max="8963" width="19.81640625" style="7" customWidth="1"/>
    <col min="8964" max="8964" width="12.7265625" style="7" customWidth="1"/>
    <col min="8965" max="8965" width="15.54296875" style="7" customWidth="1"/>
    <col min="8966" max="8966" width="9.7265625" style="7" customWidth="1"/>
    <col min="8967" max="8967" width="13.453125" style="7" customWidth="1"/>
    <col min="8968" max="8968" width="31.7265625" style="7" customWidth="1"/>
    <col min="8969" max="8969" width="27" style="7" customWidth="1"/>
    <col min="8970" max="8970" width="32.26953125" style="7" customWidth="1"/>
    <col min="8971" max="8982" width="5.54296875" style="7" customWidth="1"/>
    <col min="8983" max="9215" width="10.453125" style="7"/>
    <col min="9216" max="9216" width="3.81640625" style="7" bestFit="1" customWidth="1"/>
    <col min="9217" max="9217" width="35.81640625" style="7" customWidth="1"/>
    <col min="9218" max="9218" width="39.26953125" style="7" customWidth="1"/>
    <col min="9219" max="9219" width="19.81640625" style="7" customWidth="1"/>
    <col min="9220" max="9220" width="12.7265625" style="7" customWidth="1"/>
    <col min="9221" max="9221" width="15.54296875" style="7" customWidth="1"/>
    <col min="9222" max="9222" width="9.7265625" style="7" customWidth="1"/>
    <col min="9223" max="9223" width="13.453125" style="7" customWidth="1"/>
    <col min="9224" max="9224" width="31.7265625" style="7" customWidth="1"/>
    <col min="9225" max="9225" width="27" style="7" customWidth="1"/>
    <col min="9226" max="9226" width="32.26953125" style="7" customWidth="1"/>
    <col min="9227" max="9238" width="5.54296875" style="7" customWidth="1"/>
    <col min="9239" max="9471" width="10.453125" style="7"/>
    <col min="9472" max="9472" width="3.81640625" style="7" bestFit="1" customWidth="1"/>
    <col min="9473" max="9473" width="35.81640625" style="7" customWidth="1"/>
    <col min="9474" max="9474" width="39.26953125" style="7" customWidth="1"/>
    <col min="9475" max="9475" width="19.81640625" style="7" customWidth="1"/>
    <col min="9476" max="9476" width="12.7265625" style="7" customWidth="1"/>
    <col min="9477" max="9477" width="15.54296875" style="7" customWidth="1"/>
    <col min="9478" max="9478" width="9.7265625" style="7" customWidth="1"/>
    <col min="9479" max="9479" width="13.453125" style="7" customWidth="1"/>
    <col min="9480" max="9480" width="31.7265625" style="7" customWidth="1"/>
    <col min="9481" max="9481" width="27" style="7" customWidth="1"/>
    <col min="9482" max="9482" width="32.26953125" style="7" customWidth="1"/>
    <col min="9483" max="9494" width="5.54296875" style="7" customWidth="1"/>
    <col min="9495" max="9727" width="10.453125" style="7"/>
    <col min="9728" max="9728" width="3.81640625" style="7" bestFit="1" customWidth="1"/>
    <col min="9729" max="9729" width="35.81640625" style="7" customWidth="1"/>
    <col min="9730" max="9730" width="39.26953125" style="7" customWidth="1"/>
    <col min="9731" max="9731" width="19.81640625" style="7" customWidth="1"/>
    <col min="9732" max="9732" width="12.7265625" style="7" customWidth="1"/>
    <col min="9733" max="9733" width="15.54296875" style="7" customWidth="1"/>
    <col min="9734" max="9734" width="9.7265625" style="7" customWidth="1"/>
    <col min="9735" max="9735" width="13.453125" style="7" customWidth="1"/>
    <col min="9736" max="9736" width="31.7265625" style="7" customWidth="1"/>
    <col min="9737" max="9737" width="27" style="7" customWidth="1"/>
    <col min="9738" max="9738" width="32.26953125" style="7" customWidth="1"/>
    <col min="9739" max="9750" width="5.54296875" style="7" customWidth="1"/>
    <col min="9751" max="9983" width="10.453125" style="7"/>
    <col min="9984" max="9984" width="3.81640625" style="7" bestFit="1" customWidth="1"/>
    <col min="9985" max="9985" width="35.81640625" style="7" customWidth="1"/>
    <col min="9986" max="9986" width="39.26953125" style="7" customWidth="1"/>
    <col min="9987" max="9987" width="19.81640625" style="7" customWidth="1"/>
    <col min="9988" max="9988" width="12.7265625" style="7" customWidth="1"/>
    <col min="9989" max="9989" width="15.54296875" style="7" customWidth="1"/>
    <col min="9990" max="9990" width="9.7265625" style="7" customWidth="1"/>
    <col min="9991" max="9991" width="13.453125" style="7" customWidth="1"/>
    <col min="9992" max="9992" width="31.7265625" style="7" customWidth="1"/>
    <col min="9993" max="9993" width="27" style="7" customWidth="1"/>
    <col min="9994" max="9994" width="32.26953125" style="7" customWidth="1"/>
    <col min="9995" max="10006" width="5.54296875" style="7" customWidth="1"/>
    <col min="10007" max="10239" width="10.453125" style="7"/>
    <col min="10240" max="10240" width="3.81640625" style="7" bestFit="1" customWidth="1"/>
    <col min="10241" max="10241" width="35.81640625" style="7" customWidth="1"/>
    <col min="10242" max="10242" width="39.26953125" style="7" customWidth="1"/>
    <col min="10243" max="10243" width="19.81640625" style="7" customWidth="1"/>
    <col min="10244" max="10244" width="12.7265625" style="7" customWidth="1"/>
    <col min="10245" max="10245" width="15.54296875" style="7" customWidth="1"/>
    <col min="10246" max="10246" width="9.7265625" style="7" customWidth="1"/>
    <col min="10247" max="10247" width="13.453125" style="7" customWidth="1"/>
    <col min="10248" max="10248" width="31.7265625" style="7" customWidth="1"/>
    <col min="10249" max="10249" width="27" style="7" customWidth="1"/>
    <col min="10250" max="10250" width="32.26953125" style="7" customWidth="1"/>
    <col min="10251" max="10262" width="5.54296875" style="7" customWidth="1"/>
    <col min="10263" max="10495" width="10.453125" style="7"/>
    <col min="10496" max="10496" width="3.81640625" style="7" bestFit="1" customWidth="1"/>
    <col min="10497" max="10497" width="35.81640625" style="7" customWidth="1"/>
    <col min="10498" max="10498" width="39.26953125" style="7" customWidth="1"/>
    <col min="10499" max="10499" width="19.81640625" style="7" customWidth="1"/>
    <col min="10500" max="10500" width="12.7265625" style="7" customWidth="1"/>
    <col min="10501" max="10501" width="15.54296875" style="7" customWidth="1"/>
    <col min="10502" max="10502" width="9.7265625" style="7" customWidth="1"/>
    <col min="10503" max="10503" width="13.453125" style="7" customWidth="1"/>
    <col min="10504" max="10504" width="31.7265625" style="7" customWidth="1"/>
    <col min="10505" max="10505" width="27" style="7" customWidth="1"/>
    <col min="10506" max="10506" width="32.26953125" style="7" customWidth="1"/>
    <col min="10507" max="10518" width="5.54296875" style="7" customWidth="1"/>
    <col min="10519" max="10751" width="10.453125" style="7"/>
    <col min="10752" max="10752" width="3.81640625" style="7" bestFit="1" customWidth="1"/>
    <col min="10753" max="10753" width="35.81640625" style="7" customWidth="1"/>
    <col min="10754" max="10754" width="39.26953125" style="7" customWidth="1"/>
    <col min="10755" max="10755" width="19.81640625" style="7" customWidth="1"/>
    <col min="10756" max="10756" width="12.7265625" style="7" customWidth="1"/>
    <col min="10757" max="10757" width="15.54296875" style="7" customWidth="1"/>
    <col min="10758" max="10758" width="9.7265625" style="7" customWidth="1"/>
    <col min="10759" max="10759" width="13.453125" style="7" customWidth="1"/>
    <col min="10760" max="10760" width="31.7265625" style="7" customWidth="1"/>
    <col min="10761" max="10761" width="27" style="7" customWidth="1"/>
    <col min="10762" max="10762" width="32.26953125" style="7" customWidth="1"/>
    <col min="10763" max="10774" width="5.54296875" style="7" customWidth="1"/>
    <col min="10775" max="11007" width="10.453125" style="7"/>
    <col min="11008" max="11008" width="3.81640625" style="7" bestFit="1" customWidth="1"/>
    <col min="11009" max="11009" width="35.81640625" style="7" customWidth="1"/>
    <col min="11010" max="11010" width="39.26953125" style="7" customWidth="1"/>
    <col min="11011" max="11011" width="19.81640625" style="7" customWidth="1"/>
    <col min="11012" max="11012" width="12.7265625" style="7" customWidth="1"/>
    <col min="11013" max="11013" width="15.54296875" style="7" customWidth="1"/>
    <col min="11014" max="11014" width="9.7265625" style="7" customWidth="1"/>
    <col min="11015" max="11015" width="13.453125" style="7" customWidth="1"/>
    <col min="11016" max="11016" width="31.7265625" style="7" customWidth="1"/>
    <col min="11017" max="11017" width="27" style="7" customWidth="1"/>
    <col min="11018" max="11018" width="32.26953125" style="7" customWidth="1"/>
    <col min="11019" max="11030" width="5.54296875" style="7" customWidth="1"/>
    <col min="11031" max="11263" width="10.453125" style="7"/>
    <col min="11264" max="11264" width="3.81640625" style="7" bestFit="1" customWidth="1"/>
    <col min="11265" max="11265" width="35.81640625" style="7" customWidth="1"/>
    <col min="11266" max="11266" width="39.26953125" style="7" customWidth="1"/>
    <col min="11267" max="11267" width="19.81640625" style="7" customWidth="1"/>
    <col min="11268" max="11268" width="12.7265625" style="7" customWidth="1"/>
    <col min="11269" max="11269" width="15.54296875" style="7" customWidth="1"/>
    <col min="11270" max="11270" width="9.7265625" style="7" customWidth="1"/>
    <col min="11271" max="11271" width="13.453125" style="7" customWidth="1"/>
    <col min="11272" max="11272" width="31.7265625" style="7" customWidth="1"/>
    <col min="11273" max="11273" width="27" style="7" customWidth="1"/>
    <col min="11274" max="11274" width="32.26953125" style="7" customWidth="1"/>
    <col min="11275" max="11286" width="5.54296875" style="7" customWidth="1"/>
    <col min="11287" max="11519" width="10.453125" style="7"/>
    <col min="11520" max="11520" width="3.81640625" style="7" bestFit="1" customWidth="1"/>
    <col min="11521" max="11521" width="35.81640625" style="7" customWidth="1"/>
    <col min="11522" max="11522" width="39.26953125" style="7" customWidth="1"/>
    <col min="11523" max="11523" width="19.81640625" style="7" customWidth="1"/>
    <col min="11524" max="11524" width="12.7265625" style="7" customWidth="1"/>
    <col min="11525" max="11525" width="15.54296875" style="7" customWidth="1"/>
    <col min="11526" max="11526" width="9.7265625" style="7" customWidth="1"/>
    <col min="11527" max="11527" width="13.453125" style="7" customWidth="1"/>
    <col min="11528" max="11528" width="31.7265625" style="7" customWidth="1"/>
    <col min="11529" max="11529" width="27" style="7" customWidth="1"/>
    <col min="11530" max="11530" width="32.26953125" style="7" customWidth="1"/>
    <col min="11531" max="11542" width="5.54296875" style="7" customWidth="1"/>
    <col min="11543" max="11775" width="10.453125" style="7"/>
    <col min="11776" max="11776" width="3.81640625" style="7" bestFit="1" customWidth="1"/>
    <col min="11777" max="11777" width="35.81640625" style="7" customWidth="1"/>
    <col min="11778" max="11778" width="39.26953125" style="7" customWidth="1"/>
    <col min="11779" max="11779" width="19.81640625" style="7" customWidth="1"/>
    <col min="11780" max="11780" width="12.7265625" style="7" customWidth="1"/>
    <col min="11781" max="11781" width="15.54296875" style="7" customWidth="1"/>
    <col min="11782" max="11782" width="9.7265625" style="7" customWidth="1"/>
    <col min="11783" max="11783" width="13.453125" style="7" customWidth="1"/>
    <col min="11784" max="11784" width="31.7265625" style="7" customWidth="1"/>
    <col min="11785" max="11785" width="27" style="7" customWidth="1"/>
    <col min="11786" max="11786" width="32.26953125" style="7" customWidth="1"/>
    <col min="11787" max="11798" width="5.54296875" style="7" customWidth="1"/>
    <col min="11799" max="12031" width="10.453125" style="7"/>
    <col min="12032" max="12032" width="3.81640625" style="7" bestFit="1" customWidth="1"/>
    <col min="12033" max="12033" width="35.81640625" style="7" customWidth="1"/>
    <col min="12034" max="12034" width="39.26953125" style="7" customWidth="1"/>
    <col min="12035" max="12035" width="19.81640625" style="7" customWidth="1"/>
    <col min="12036" max="12036" width="12.7265625" style="7" customWidth="1"/>
    <col min="12037" max="12037" width="15.54296875" style="7" customWidth="1"/>
    <col min="12038" max="12038" width="9.7265625" style="7" customWidth="1"/>
    <col min="12039" max="12039" width="13.453125" style="7" customWidth="1"/>
    <col min="12040" max="12040" width="31.7265625" style="7" customWidth="1"/>
    <col min="12041" max="12041" width="27" style="7" customWidth="1"/>
    <col min="12042" max="12042" width="32.26953125" style="7" customWidth="1"/>
    <col min="12043" max="12054" width="5.54296875" style="7" customWidth="1"/>
    <col min="12055" max="12287" width="10.453125" style="7"/>
    <col min="12288" max="12288" width="3.81640625" style="7" bestFit="1" customWidth="1"/>
    <col min="12289" max="12289" width="35.81640625" style="7" customWidth="1"/>
    <col min="12290" max="12290" width="39.26953125" style="7" customWidth="1"/>
    <col min="12291" max="12291" width="19.81640625" style="7" customWidth="1"/>
    <col min="12292" max="12292" width="12.7265625" style="7" customWidth="1"/>
    <col min="12293" max="12293" width="15.54296875" style="7" customWidth="1"/>
    <col min="12294" max="12294" width="9.7265625" style="7" customWidth="1"/>
    <col min="12295" max="12295" width="13.453125" style="7" customWidth="1"/>
    <col min="12296" max="12296" width="31.7265625" style="7" customWidth="1"/>
    <col min="12297" max="12297" width="27" style="7" customWidth="1"/>
    <col min="12298" max="12298" width="32.26953125" style="7" customWidth="1"/>
    <col min="12299" max="12310" width="5.54296875" style="7" customWidth="1"/>
    <col min="12311" max="12543" width="10.453125" style="7"/>
    <col min="12544" max="12544" width="3.81640625" style="7" bestFit="1" customWidth="1"/>
    <col min="12545" max="12545" width="35.81640625" style="7" customWidth="1"/>
    <col min="12546" max="12546" width="39.26953125" style="7" customWidth="1"/>
    <col min="12547" max="12547" width="19.81640625" style="7" customWidth="1"/>
    <col min="12548" max="12548" width="12.7265625" style="7" customWidth="1"/>
    <col min="12549" max="12549" width="15.54296875" style="7" customWidth="1"/>
    <col min="12550" max="12550" width="9.7265625" style="7" customWidth="1"/>
    <col min="12551" max="12551" width="13.453125" style="7" customWidth="1"/>
    <col min="12552" max="12552" width="31.7265625" style="7" customWidth="1"/>
    <col min="12553" max="12553" width="27" style="7" customWidth="1"/>
    <col min="12554" max="12554" width="32.26953125" style="7" customWidth="1"/>
    <col min="12555" max="12566" width="5.54296875" style="7" customWidth="1"/>
    <col min="12567" max="12799" width="10.453125" style="7"/>
    <col min="12800" max="12800" width="3.81640625" style="7" bestFit="1" customWidth="1"/>
    <col min="12801" max="12801" width="35.81640625" style="7" customWidth="1"/>
    <col min="12802" max="12802" width="39.26953125" style="7" customWidth="1"/>
    <col min="12803" max="12803" width="19.81640625" style="7" customWidth="1"/>
    <col min="12804" max="12804" width="12.7265625" style="7" customWidth="1"/>
    <col min="12805" max="12805" width="15.54296875" style="7" customWidth="1"/>
    <col min="12806" max="12806" width="9.7265625" style="7" customWidth="1"/>
    <col min="12807" max="12807" width="13.453125" style="7" customWidth="1"/>
    <col min="12808" max="12808" width="31.7265625" style="7" customWidth="1"/>
    <col min="12809" max="12809" width="27" style="7" customWidth="1"/>
    <col min="12810" max="12810" width="32.26953125" style="7" customWidth="1"/>
    <col min="12811" max="12822" width="5.54296875" style="7" customWidth="1"/>
    <col min="12823" max="13055" width="10.453125" style="7"/>
    <col min="13056" max="13056" width="3.81640625" style="7" bestFit="1" customWidth="1"/>
    <col min="13057" max="13057" width="35.81640625" style="7" customWidth="1"/>
    <col min="13058" max="13058" width="39.26953125" style="7" customWidth="1"/>
    <col min="13059" max="13059" width="19.81640625" style="7" customWidth="1"/>
    <col min="13060" max="13060" width="12.7265625" style="7" customWidth="1"/>
    <col min="13061" max="13061" width="15.54296875" style="7" customWidth="1"/>
    <col min="13062" max="13062" width="9.7265625" style="7" customWidth="1"/>
    <col min="13063" max="13063" width="13.453125" style="7" customWidth="1"/>
    <col min="13064" max="13064" width="31.7265625" style="7" customWidth="1"/>
    <col min="13065" max="13065" width="27" style="7" customWidth="1"/>
    <col min="13066" max="13066" width="32.26953125" style="7" customWidth="1"/>
    <col min="13067" max="13078" width="5.54296875" style="7" customWidth="1"/>
    <col min="13079" max="13311" width="10.453125" style="7"/>
    <col min="13312" max="13312" width="3.81640625" style="7" bestFit="1" customWidth="1"/>
    <col min="13313" max="13313" width="35.81640625" style="7" customWidth="1"/>
    <col min="13314" max="13314" width="39.26953125" style="7" customWidth="1"/>
    <col min="13315" max="13315" width="19.81640625" style="7" customWidth="1"/>
    <col min="13316" max="13316" width="12.7265625" style="7" customWidth="1"/>
    <col min="13317" max="13317" width="15.54296875" style="7" customWidth="1"/>
    <col min="13318" max="13318" width="9.7265625" style="7" customWidth="1"/>
    <col min="13319" max="13319" width="13.453125" style="7" customWidth="1"/>
    <col min="13320" max="13320" width="31.7265625" style="7" customWidth="1"/>
    <col min="13321" max="13321" width="27" style="7" customWidth="1"/>
    <col min="13322" max="13322" width="32.26953125" style="7" customWidth="1"/>
    <col min="13323" max="13334" width="5.54296875" style="7" customWidth="1"/>
    <col min="13335" max="13567" width="10.453125" style="7"/>
    <col min="13568" max="13568" width="3.81640625" style="7" bestFit="1" customWidth="1"/>
    <col min="13569" max="13569" width="35.81640625" style="7" customWidth="1"/>
    <col min="13570" max="13570" width="39.26953125" style="7" customWidth="1"/>
    <col min="13571" max="13571" width="19.81640625" style="7" customWidth="1"/>
    <col min="13572" max="13572" width="12.7265625" style="7" customWidth="1"/>
    <col min="13573" max="13573" width="15.54296875" style="7" customWidth="1"/>
    <col min="13574" max="13574" width="9.7265625" style="7" customWidth="1"/>
    <col min="13575" max="13575" width="13.453125" style="7" customWidth="1"/>
    <col min="13576" max="13576" width="31.7265625" style="7" customWidth="1"/>
    <col min="13577" max="13577" width="27" style="7" customWidth="1"/>
    <col min="13578" max="13578" width="32.26953125" style="7" customWidth="1"/>
    <col min="13579" max="13590" width="5.54296875" style="7" customWidth="1"/>
    <col min="13591" max="13823" width="10.453125" style="7"/>
    <col min="13824" max="13824" width="3.81640625" style="7" bestFit="1" customWidth="1"/>
    <col min="13825" max="13825" width="35.81640625" style="7" customWidth="1"/>
    <col min="13826" max="13826" width="39.26953125" style="7" customWidth="1"/>
    <col min="13827" max="13827" width="19.81640625" style="7" customWidth="1"/>
    <col min="13828" max="13828" width="12.7265625" style="7" customWidth="1"/>
    <col min="13829" max="13829" width="15.54296875" style="7" customWidth="1"/>
    <col min="13830" max="13830" width="9.7265625" style="7" customWidth="1"/>
    <col min="13831" max="13831" width="13.453125" style="7" customWidth="1"/>
    <col min="13832" max="13832" width="31.7265625" style="7" customWidth="1"/>
    <col min="13833" max="13833" width="27" style="7" customWidth="1"/>
    <col min="13834" max="13834" width="32.26953125" style="7" customWidth="1"/>
    <col min="13835" max="13846" width="5.54296875" style="7" customWidth="1"/>
    <col min="13847" max="14079" width="10.453125" style="7"/>
    <col min="14080" max="14080" width="3.81640625" style="7" bestFit="1" customWidth="1"/>
    <col min="14081" max="14081" width="35.81640625" style="7" customWidth="1"/>
    <col min="14082" max="14082" width="39.26953125" style="7" customWidth="1"/>
    <col min="14083" max="14083" width="19.81640625" style="7" customWidth="1"/>
    <col min="14084" max="14084" width="12.7265625" style="7" customWidth="1"/>
    <col min="14085" max="14085" width="15.54296875" style="7" customWidth="1"/>
    <col min="14086" max="14086" width="9.7265625" style="7" customWidth="1"/>
    <col min="14087" max="14087" width="13.453125" style="7" customWidth="1"/>
    <col min="14088" max="14088" width="31.7265625" style="7" customWidth="1"/>
    <col min="14089" max="14089" width="27" style="7" customWidth="1"/>
    <col min="14090" max="14090" width="32.26953125" style="7" customWidth="1"/>
    <col min="14091" max="14102" width="5.54296875" style="7" customWidth="1"/>
    <col min="14103" max="14335" width="10.453125" style="7"/>
    <col min="14336" max="14336" width="3.81640625" style="7" bestFit="1" customWidth="1"/>
    <col min="14337" max="14337" width="35.81640625" style="7" customWidth="1"/>
    <col min="14338" max="14338" width="39.26953125" style="7" customWidth="1"/>
    <col min="14339" max="14339" width="19.81640625" style="7" customWidth="1"/>
    <col min="14340" max="14340" width="12.7265625" style="7" customWidth="1"/>
    <col min="14341" max="14341" width="15.54296875" style="7" customWidth="1"/>
    <col min="14342" max="14342" width="9.7265625" style="7" customWidth="1"/>
    <col min="14343" max="14343" width="13.453125" style="7" customWidth="1"/>
    <col min="14344" max="14344" width="31.7265625" style="7" customWidth="1"/>
    <col min="14345" max="14345" width="27" style="7" customWidth="1"/>
    <col min="14346" max="14346" width="32.26953125" style="7" customWidth="1"/>
    <col min="14347" max="14358" width="5.54296875" style="7" customWidth="1"/>
    <col min="14359" max="14591" width="10.453125" style="7"/>
    <col min="14592" max="14592" width="3.81640625" style="7" bestFit="1" customWidth="1"/>
    <col min="14593" max="14593" width="35.81640625" style="7" customWidth="1"/>
    <col min="14594" max="14594" width="39.26953125" style="7" customWidth="1"/>
    <col min="14595" max="14595" width="19.81640625" style="7" customWidth="1"/>
    <col min="14596" max="14596" width="12.7265625" style="7" customWidth="1"/>
    <col min="14597" max="14597" width="15.54296875" style="7" customWidth="1"/>
    <col min="14598" max="14598" width="9.7265625" style="7" customWidth="1"/>
    <col min="14599" max="14599" width="13.453125" style="7" customWidth="1"/>
    <col min="14600" max="14600" width="31.7265625" style="7" customWidth="1"/>
    <col min="14601" max="14601" width="27" style="7" customWidth="1"/>
    <col min="14602" max="14602" width="32.26953125" style="7" customWidth="1"/>
    <col min="14603" max="14614" width="5.54296875" style="7" customWidth="1"/>
    <col min="14615" max="14847" width="10.453125" style="7"/>
    <col min="14848" max="14848" width="3.81640625" style="7" bestFit="1" customWidth="1"/>
    <col min="14849" max="14849" width="35.81640625" style="7" customWidth="1"/>
    <col min="14850" max="14850" width="39.26953125" style="7" customWidth="1"/>
    <col min="14851" max="14851" width="19.81640625" style="7" customWidth="1"/>
    <col min="14852" max="14852" width="12.7265625" style="7" customWidth="1"/>
    <col min="14853" max="14853" width="15.54296875" style="7" customWidth="1"/>
    <col min="14854" max="14854" width="9.7265625" style="7" customWidth="1"/>
    <col min="14855" max="14855" width="13.453125" style="7" customWidth="1"/>
    <col min="14856" max="14856" width="31.7265625" style="7" customWidth="1"/>
    <col min="14857" max="14857" width="27" style="7" customWidth="1"/>
    <col min="14858" max="14858" width="32.26953125" style="7" customWidth="1"/>
    <col min="14859" max="14870" width="5.54296875" style="7" customWidth="1"/>
    <col min="14871" max="15103" width="10.453125" style="7"/>
    <col min="15104" max="15104" width="3.81640625" style="7" bestFit="1" customWidth="1"/>
    <col min="15105" max="15105" width="35.81640625" style="7" customWidth="1"/>
    <col min="15106" max="15106" width="39.26953125" style="7" customWidth="1"/>
    <col min="15107" max="15107" width="19.81640625" style="7" customWidth="1"/>
    <col min="15108" max="15108" width="12.7265625" style="7" customWidth="1"/>
    <col min="15109" max="15109" width="15.54296875" style="7" customWidth="1"/>
    <col min="15110" max="15110" width="9.7265625" style="7" customWidth="1"/>
    <col min="15111" max="15111" width="13.453125" style="7" customWidth="1"/>
    <col min="15112" max="15112" width="31.7265625" style="7" customWidth="1"/>
    <col min="15113" max="15113" width="27" style="7" customWidth="1"/>
    <col min="15114" max="15114" width="32.26953125" style="7" customWidth="1"/>
    <col min="15115" max="15126" width="5.54296875" style="7" customWidth="1"/>
    <col min="15127" max="15359" width="10.453125" style="7"/>
    <col min="15360" max="15360" width="3.81640625" style="7" bestFit="1" customWidth="1"/>
    <col min="15361" max="15361" width="35.81640625" style="7" customWidth="1"/>
    <col min="15362" max="15362" width="39.26953125" style="7" customWidth="1"/>
    <col min="15363" max="15363" width="19.81640625" style="7" customWidth="1"/>
    <col min="15364" max="15364" width="12.7265625" style="7" customWidth="1"/>
    <col min="15365" max="15365" width="15.54296875" style="7" customWidth="1"/>
    <col min="15366" max="15366" width="9.7265625" style="7" customWidth="1"/>
    <col min="15367" max="15367" width="13.453125" style="7" customWidth="1"/>
    <col min="15368" max="15368" width="31.7265625" style="7" customWidth="1"/>
    <col min="15369" max="15369" width="27" style="7" customWidth="1"/>
    <col min="15370" max="15370" width="32.26953125" style="7" customWidth="1"/>
    <col min="15371" max="15382" width="5.54296875" style="7" customWidth="1"/>
    <col min="15383" max="15615" width="10.453125" style="7"/>
    <col min="15616" max="15616" width="3.81640625" style="7" bestFit="1" customWidth="1"/>
    <col min="15617" max="15617" width="35.81640625" style="7" customWidth="1"/>
    <col min="15618" max="15618" width="39.26953125" style="7" customWidth="1"/>
    <col min="15619" max="15619" width="19.81640625" style="7" customWidth="1"/>
    <col min="15620" max="15620" width="12.7265625" style="7" customWidth="1"/>
    <col min="15621" max="15621" width="15.54296875" style="7" customWidth="1"/>
    <col min="15622" max="15622" width="9.7265625" style="7" customWidth="1"/>
    <col min="15623" max="15623" width="13.453125" style="7" customWidth="1"/>
    <col min="15624" max="15624" width="31.7265625" style="7" customWidth="1"/>
    <col min="15625" max="15625" width="27" style="7" customWidth="1"/>
    <col min="15626" max="15626" width="32.26953125" style="7" customWidth="1"/>
    <col min="15627" max="15638" width="5.54296875" style="7" customWidth="1"/>
    <col min="15639" max="15871" width="10.453125" style="7"/>
    <col min="15872" max="15872" width="3.81640625" style="7" bestFit="1" customWidth="1"/>
    <col min="15873" max="15873" width="35.81640625" style="7" customWidth="1"/>
    <col min="15874" max="15874" width="39.26953125" style="7" customWidth="1"/>
    <col min="15875" max="15875" width="19.81640625" style="7" customWidth="1"/>
    <col min="15876" max="15876" width="12.7265625" style="7" customWidth="1"/>
    <col min="15877" max="15877" width="15.54296875" style="7" customWidth="1"/>
    <col min="15878" max="15878" width="9.7265625" style="7" customWidth="1"/>
    <col min="15879" max="15879" width="13.453125" style="7" customWidth="1"/>
    <col min="15880" max="15880" width="31.7265625" style="7" customWidth="1"/>
    <col min="15881" max="15881" width="27" style="7" customWidth="1"/>
    <col min="15882" max="15882" width="32.26953125" style="7" customWidth="1"/>
    <col min="15883" max="15894" width="5.54296875" style="7" customWidth="1"/>
    <col min="15895" max="16127" width="10.453125" style="7"/>
    <col min="16128" max="16128" width="3.81640625" style="7" bestFit="1" customWidth="1"/>
    <col min="16129" max="16129" width="35.81640625" style="7" customWidth="1"/>
    <col min="16130" max="16130" width="39.26953125" style="7" customWidth="1"/>
    <col min="16131" max="16131" width="19.81640625" style="7" customWidth="1"/>
    <col min="16132" max="16132" width="12.7265625" style="7" customWidth="1"/>
    <col min="16133" max="16133" width="15.54296875" style="7" customWidth="1"/>
    <col min="16134" max="16134" width="9.7265625" style="7" customWidth="1"/>
    <col min="16135" max="16135" width="13.453125" style="7" customWidth="1"/>
    <col min="16136" max="16136" width="31.7265625" style="7" customWidth="1"/>
    <col min="16137" max="16137" width="27" style="7" customWidth="1"/>
    <col min="16138" max="16138" width="32.26953125" style="7" customWidth="1"/>
    <col min="16139" max="16150" width="5.54296875" style="7" customWidth="1"/>
    <col min="16151" max="16384" width="10.453125" style="7"/>
  </cols>
  <sheetData>
    <row r="1" spans="1:17" s="1" customFormat="1" ht="15" x14ac:dyDescent="0.3">
      <c r="A1" s="236" t="s">
        <v>0</v>
      </c>
      <c r="B1" s="57" t="s">
        <v>0</v>
      </c>
      <c r="C1" s="381"/>
      <c r="D1" s="381"/>
      <c r="F1" s="222"/>
      <c r="G1" s="382" t="s">
        <v>46</v>
      </c>
      <c r="H1" s="382"/>
      <c r="L1" s="2"/>
      <c r="M1" s="2"/>
      <c r="N1" s="2"/>
      <c r="O1" s="2"/>
      <c r="P1" s="2"/>
      <c r="Q1" s="2"/>
    </row>
    <row r="2" spans="1:17" s="3" customFormat="1" ht="60" customHeight="1" x14ac:dyDescent="0.35">
      <c r="A2" s="237" t="s">
        <v>158</v>
      </c>
      <c r="B2" s="61" t="s">
        <v>178</v>
      </c>
      <c r="C2" s="383"/>
      <c r="D2" s="383"/>
      <c r="E2" s="223"/>
      <c r="F2" s="224"/>
      <c r="G2" s="384" t="s">
        <v>160</v>
      </c>
      <c r="H2" s="384"/>
      <c r="L2" s="5"/>
      <c r="M2" s="5"/>
      <c r="N2" s="5"/>
      <c r="O2" s="5"/>
      <c r="P2" s="5"/>
      <c r="Q2" s="5"/>
    </row>
    <row r="3" spans="1:17" s="3" customFormat="1" x14ac:dyDescent="0.35">
      <c r="A3" s="241" t="s">
        <v>162</v>
      </c>
      <c r="B3" s="65" t="s">
        <v>179</v>
      </c>
      <c r="C3" s="385"/>
      <c r="D3" s="385"/>
      <c r="F3" s="226"/>
      <c r="G3" s="386" t="s">
        <v>48</v>
      </c>
      <c r="H3" s="386"/>
      <c r="L3" s="5"/>
      <c r="M3" s="5"/>
      <c r="N3" s="5"/>
      <c r="O3" s="5"/>
      <c r="P3" s="5"/>
      <c r="Q3" s="5"/>
    </row>
    <row r="4" spans="1:17" s="3" customFormat="1" x14ac:dyDescent="0.35">
      <c r="A4" s="240" t="s">
        <v>163</v>
      </c>
      <c r="B4" s="65" t="s">
        <v>164</v>
      </c>
      <c r="C4" s="379"/>
      <c r="D4" s="379"/>
      <c r="F4" s="228"/>
      <c r="G4" s="380" t="s">
        <v>166</v>
      </c>
      <c r="H4" s="380"/>
      <c r="I4" s="6"/>
      <c r="L4" s="5"/>
      <c r="M4" s="5"/>
      <c r="N4" s="5"/>
      <c r="O4" s="5"/>
      <c r="P4" s="5"/>
      <c r="Q4" s="5"/>
    </row>
    <row r="5" spans="1:17" ht="18" x14ac:dyDescent="0.4">
      <c r="A5" s="38"/>
      <c r="B5" s="38"/>
      <c r="C5" s="38"/>
      <c r="D5" s="38"/>
      <c r="E5" s="38"/>
      <c r="F5" s="38"/>
      <c r="G5" s="38"/>
      <c r="H5" s="38"/>
    </row>
    <row r="6" spans="1:17" ht="20.5" x14ac:dyDescent="0.45">
      <c r="B6" s="378" t="s">
        <v>116</v>
      </c>
      <c r="C6" s="378"/>
      <c r="D6" s="378"/>
      <c r="E6" s="378"/>
      <c r="F6" s="378"/>
      <c r="G6" s="378"/>
      <c r="H6" s="9"/>
      <c r="I6" s="9"/>
    </row>
    <row r="7" spans="1:17" ht="35.25" customHeight="1" x14ac:dyDescent="0.35">
      <c r="A7" s="388" t="s">
        <v>177</v>
      </c>
      <c r="B7" s="388"/>
      <c r="C7" s="388"/>
      <c r="D7" s="388"/>
      <c r="E7" s="388"/>
      <c r="F7" s="388"/>
      <c r="G7" s="388"/>
      <c r="H7" s="388"/>
    </row>
    <row r="8" spans="1:17" x14ac:dyDescent="0.35">
      <c r="D8" s="10"/>
      <c r="E8" s="10"/>
      <c r="F8" s="10"/>
      <c r="G8" s="10"/>
      <c r="H8" s="10"/>
      <c r="I8" s="10"/>
      <c r="J8" s="10"/>
    </row>
    <row r="9" spans="1:17" x14ac:dyDescent="0.35">
      <c r="A9" s="11" t="s">
        <v>4</v>
      </c>
      <c r="B9" s="12" t="s">
        <v>5</v>
      </c>
      <c r="H9" s="10"/>
      <c r="I9" s="10"/>
      <c r="J9" s="10"/>
    </row>
    <row r="10" spans="1:17" ht="17.5" x14ac:dyDescent="0.35">
      <c r="A10" s="11" t="s">
        <v>6</v>
      </c>
      <c r="B10" s="13"/>
      <c r="H10" s="14"/>
      <c r="I10" s="14"/>
    </row>
    <row r="11" spans="1:17" x14ac:dyDescent="0.35">
      <c r="A11" s="11" t="s">
        <v>7</v>
      </c>
      <c r="B11" s="211">
        <v>43985</v>
      </c>
      <c r="J11" s="16"/>
    </row>
    <row r="12" spans="1:17" s="14" customFormat="1" x14ac:dyDescent="0.35">
      <c r="A12" s="11" t="s">
        <v>8</v>
      </c>
      <c r="B12" s="12" t="s">
        <v>173</v>
      </c>
    </row>
    <row r="13" spans="1:17" x14ac:dyDescent="0.35">
      <c r="A13" s="11" t="s">
        <v>9</v>
      </c>
      <c r="B13" s="12" t="s">
        <v>124</v>
      </c>
    </row>
    <row r="14" spans="1:17" x14ac:dyDescent="0.35">
      <c r="A14" s="11" t="s">
        <v>11</v>
      </c>
      <c r="B14" s="12">
        <f>SUM(C20:C25)</f>
        <v>3996</v>
      </c>
      <c r="D14" s="17"/>
      <c r="F14" s="17"/>
    </row>
    <row r="15" spans="1:17" x14ac:dyDescent="0.35">
      <c r="A15" s="11" t="s">
        <v>14</v>
      </c>
      <c r="B15" s="12" t="s">
        <v>15</v>
      </c>
    </row>
    <row r="16" spans="1:17" x14ac:dyDescent="0.35">
      <c r="A16" s="18" t="s">
        <v>16</v>
      </c>
      <c r="B16" s="12" t="s">
        <v>45</v>
      </c>
    </row>
    <row r="18" spans="1:10" x14ac:dyDescent="0.35">
      <c r="A18" s="366" t="s">
        <v>18</v>
      </c>
      <c r="B18" s="366" t="s">
        <v>19</v>
      </c>
      <c r="C18" s="366" t="s">
        <v>20</v>
      </c>
      <c r="D18" s="366" t="s">
        <v>21</v>
      </c>
      <c r="E18" s="366"/>
      <c r="F18" s="366"/>
      <c r="G18" s="366"/>
      <c r="H18" s="366" t="s">
        <v>22</v>
      </c>
    </row>
    <row r="19" spans="1:10" ht="45" customHeight="1" x14ac:dyDescent="0.35">
      <c r="A19" s="367"/>
      <c r="B19" s="367"/>
      <c r="C19" s="368"/>
      <c r="D19" s="235" t="s">
        <v>23</v>
      </c>
      <c r="E19" s="235" t="s">
        <v>24</v>
      </c>
      <c r="F19" s="235" t="s">
        <v>25</v>
      </c>
      <c r="G19" s="235" t="s">
        <v>26</v>
      </c>
      <c r="H19" s="366"/>
      <c r="I19" s="20"/>
    </row>
    <row r="20" spans="1:10" ht="45" customHeight="1" x14ac:dyDescent="0.35">
      <c r="A20" s="238" t="s">
        <v>174</v>
      </c>
      <c r="B20" s="239" t="s">
        <v>175</v>
      </c>
      <c r="C20" s="27"/>
      <c r="D20" s="28"/>
      <c r="E20" s="28">
        <v>0</v>
      </c>
      <c r="F20" s="28">
        <v>0.20833333333333334</v>
      </c>
      <c r="G20" s="28">
        <f t="shared" ref="G20:G25" si="0">E20+F20</f>
        <v>0.20833333333333334</v>
      </c>
      <c r="H20" s="28" t="s">
        <v>73</v>
      </c>
      <c r="I20" s="20"/>
    </row>
    <row r="21" spans="1:10" ht="30.75" customHeight="1" x14ac:dyDescent="0.35">
      <c r="A21" s="29" t="s">
        <v>168</v>
      </c>
      <c r="B21" s="87" t="s">
        <v>152</v>
      </c>
      <c r="C21" s="27">
        <v>1026</v>
      </c>
      <c r="D21" s="210">
        <v>0.95833333333333337</v>
      </c>
      <c r="E21" s="28">
        <f>D21+G20</f>
        <v>1.1666666666666667</v>
      </c>
      <c r="F21" s="28">
        <v>0.125</v>
      </c>
      <c r="G21" s="28">
        <f t="shared" si="0"/>
        <v>1.2916666666666667</v>
      </c>
      <c r="H21" s="26" t="s">
        <v>180</v>
      </c>
      <c r="I21" s="20"/>
    </row>
    <row r="22" spans="1:10" ht="39" customHeight="1" x14ac:dyDescent="0.4">
      <c r="A22" s="29" t="s">
        <v>169</v>
      </c>
      <c r="B22" s="87" t="s">
        <v>36</v>
      </c>
      <c r="C22" s="27">
        <v>972</v>
      </c>
      <c r="D22" s="210">
        <v>0.95833333333333337</v>
      </c>
      <c r="E22" s="28">
        <f>D22+G21</f>
        <v>2.25</v>
      </c>
      <c r="F22" s="28">
        <v>0.33333333333333331</v>
      </c>
      <c r="G22" s="28">
        <f t="shared" si="0"/>
        <v>2.5833333333333335</v>
      </c>
      <c r="H22" s="26" t="s">
        <v>180</v>
      </c>
      <c r="I22" s="31"/>
    </row>
    <row r="23" spans="1:10" ht="24" customHeight="1" x14ac:dyDescent="0.35">
      <c r="A23" s="29"/>
      <c r="B23" s="87"/>
      <c r="C23" s="27"/>
      <c r="D23" s="210">
        <v>0.91666666666666663</v>
      </c>
      <c r="E23" s="28">
        <f t="shared" ref="E23:E24" si="1">D23+G22</f>
        <v>3.5</v>
      </c>
      <c r="F23" s="28">
        <v>0.25</v>
      </c>
      <c r="G23" s="28">
        <f t="shared" si="0"/>
        <v>3.75</v>
      </c>
      <c r="H23" s="26" t="s">
        <v>107</v>
      </c>
      <c r="I23" s="20"/>
    </row>
    <row r="24" spans="1:10" ht="26.25" customHeight="1" x14ac:dyDescent="0.35">
      <c r="A24" s="29" t="s">
        <v>168</v>
      </c>
      <c r="B24" s="87" t="s">
        <v>152</v>
      </c>
      <c r="C24" s="27">
        <v>972</v>
      </c>
      <c r="D24" s="210"/>
      <c r="E24" s="28">
        <f t="shared" si="1"/>
        <v>3.75</v>
      </c>
      <c r="F24" s="28">
        <v>0.125</v>
      </c>
      <c r="G24" s="28">
        <f t="shared" si="0"/>
        <v>3.875</v>
      </c>
      <c r="H24" s="26" t="s">
        <v>180</v>
      </c>
      <c r="I24" s="20"/>
    </row>
    <row r="25" spans="1:10" ht="59.25" customHeight="1" x14ac:dyDescent="0.35">
      <c r="A25" s="238" t="s">
        <v>174</v>
      </c>
      <c r="B25" s="239" t="s">
        <v>175</v>
      </c>
      <c r="C25" s="27">
        <v>1026</v>
      </c>
      <c r="D25" s="210">
        <v>1</v>
      </c>
      <c r="E25" s="28">
        <f>D25+G24</f>
        <v>4.875</v>
      </c>
      <c r="F25" s="28">
        <v>0.125</v>
      </c>
      <c r="G25" s="28">
        <f t="shared" si="0"/>
        <v>5</v>
      </c>
      <c r="H25" s="28" t="s">
        <v>141</v>
      </c>
      <c r="I25" s="20"/>
    </row>
    <row r="26" spans="1:10" x14ac:dyDescent="0.35">
      <c r="D26" s="33"/>
      <c r="E26" s="33"/>
      <c r="F26" s="33"/>
      <c r="G26" s="33"/>
      <c r="H26" s="34"/>
      <c r="I26" s="35"/>
      <c r="J26" s="237"/>
    </row>
    <row r="27" spans="1:10" ht="15" customHeight="1" x14ac:dyDescent="0.4">
      <c r="A27" s="36" t="s">
        <v>39</v>
      </c>
      <c r="B27" s="36"/>
      <c r="C27" s="37">
        <f>SUM(C28:C30)</f>
        <v>5</v>
      </c>
      <c r="D27" s="36" t="s">
        <v>40</v>
      </c>
      <c r="E27" s="38"/>
      <c r="F27" s="38"/>
      <c r="G27" s="38"/>
      <c r="H27" s="38"/>
    </row>
    <row r="28" spans="1:10" ht="15" customHeight="1" x14ac:dyDescent="0.35">
      <c r="A28" s="39" t="s">
        <v>42</v>
      </c>
      <c r="B28" s="39"/>
      <c r="C28" s="37">
        <f>SUM(D20:D25)</f>
        <v>3.8333333333333335</v>
      </c>
      <c r="D28" s="36" t="s">
        <v>40</v>
      </c>
      <c r="E28" s="40"/>
      <c r="F28" s="41"/>
      <c r="G28" s="42"/>
    </row>
    <row r="29" spans="1:10" ht="15" customHeight="1" x14ac:dyDescent="0.35">
      <c r="A29" s="39" t="s">
        <v>43</v>
      </c>
      <c r="B29" s="39"/>
      <c r="C29" s="37">
        <f>SUM(F20+F22+F25+F21+F24)</f>
        <v>0.91666666666666663</v>
      </c>
      <c r="D29" s="36" t="s">
        <v>40</v>
      </c>
      <c r="E29" s="40"/>
      <c r="F29" s="43"/>
      <c r="G29" s="43"/>
    </row>
    <row r="30" spans="1:10" ht="17.25" customHeight="1" x14ac:dyDescent="0.35">
      <c r="A30" s="39" t="s">
        <v>176</v>
      </c>
      <c r="B30" s="39"/>
      <c r="C30" s="37">
        <f>F23</f>
        <v>0.25</v>
      </c>
      <c r="D30" s="36" t="s">
        <v>40</v>
      </c>
      <c r="E30" s="40"/>
      <c r="F30" s="41"/>
      <c r="G30" s="42"/>
    </row>
    <row r="31" spans="1:10" ht="24.75" customHeight="1" x14ac:dyDescent="0.35">
      <c r="A31" s="44"/>
      <c r="B31" s="387" t="s">
        <v>181</v>
      </c>
      <c r="C31" s="387"/>
      <c r="D31" s="387"/>
      <c r="E31" s="387"/>
      <c r="F31" s="387"/>
      <c r="G31" s="387"/>
    </row>
    <row r="32" spans="1:10" x14ac:dyDescent="0.35">
      <c r="A32" s="44"/>
      <c r="B32" s="44"/>
      <c r="C32" s="47"/>
      <c r="D32" s="46"/>
    </row>
    <row r="33" spans="1:17" x14ac:dyDescent="0.35">
      <c r="A33" s="44"/>
      <c r="B33" s="44"/>
      <c r="C33" s="47"/>
      <c r="D33" s="46"/>
    </row>
    <row r="34" spans="1:17" s="5" customFormat="1" x14ac:dyDescent="0.35">
      <c r="A34" s="3"/>
      <c r="B34" s="3"/>
      <c r="C34" s="3"/>
      <c r="D34" s="3"/>
      <c r="E34" s="3"/>
      <c r="F34" s="3"/>
      <c r="G34" s="3"/>
    </row>
    <row r="35" spans="1:17" s="50" customFormat="1" ht="15" customHeight="1" x14ac:dyDescent="0.35">
      <c r="A35" s="48"/>
      <c r="B35" s="49"/>
      <c r="C35" s="49"/>
      <c r="D35" s="49"/>
      <c r="E35" s="49"/>
      <c r="F35" s="49"/>
      <c r="G35" s="49"/>
      <c r="K35" s="51"/>
      <c r="L35" s="51"/>
      <c r="M35" s="51"/>
      <c r="N35" s="51"/>
      <c r="O35" s="51"/>
    </row>
    <row r="36" spans="1:17" s="50" customFormat="1" ht="15" customHeight="1" x14ac:dyDescent="0.35">
      <c r="A36" s="48"/>
      <c r="B36" s="49"/>
      <c r="C36" s="49"/>
      <c r="D36" s="49"/>
      <c r="E36" s="49"/>
      <c r="F36" s="49"/>
      <c r="G36" s="49"/>
      <c r="K36" s="51"/>
      <c r="L36" s="51"/>
      <c r="M36" s="51"/>
      <c r="N36" s="51"/>
      <c r="O36" s="51"/>
    </row>
    <row r="37" spans="1:17" s="50" customFormat="1" ht="15" customHeight="1" x14ac:dyDescent="0.35">
      <c r="A37" s="48"/>
      <c r="B37" s="49"/>
      <c r="C37" s="49"/>
      <c r="D37" s="49"/>
      <c r="E37" s="49"/>
      <c r="F37" s="49"/>
      <c r="G37" s="49"/>
      <c r="K37" s="51"/>
      <c r="L37" s="51"/>
      <c r="M37" s="51"/>
      <c r="N37" s="51"/>
      <c r="O37" s="51"/>
    </row>
    <row r="38" spans="1:17" s="50" customFormat="1" ht="15.75" customHeight="1" x14ac:dyDescent="0.35">
      <c r="A38" s="48"/>
      <c r="B38" s="52"/>
      <c r="C38" s="52"/>
      <c r="D38" s="52"/>
      <c r="E38" s="52"/>
      <c r="F38" s="53"/>
      <c r="G38" s="49"/>
      <c r="L38" s="51"/>
      <c r="M38" s="51"/>
      <c r="N38" s="51"/>
      <c r="O38" s="51"/>
      <c r="P38" s="51"/>
      <c r="Q38" s="51"/>
    </row>
    <row r="39" spans="1:17" s="50" customFormat="1" ht="15.75" customHeight="1" x14ac:dyDescent="0.35">
      <c r="A39" s="48"/>
      <c r="B39" s="52"/>
      <c r="C39" s="52"/>
      <c r="D39" s="52"/>
      <c r="E39" s="52"/>
      <c r="F39" s="53"/>
      <c r="G39" s="49"/>
      <c r="L39" s="51"/>
      <c r="M39" s="51"/>
      <c r="N39" s="51"/>
      <c r="O39" s="51"/>
      <c r="P39" s="51"/>
      <c r="Q39" s="51"/>
    </row>
    <row r="40" spans="1:17" s="54" customFormat="1" x14ac:dyDescent="0.35">
      <c r="A40" s="11"/>
      <c r="G40" s="11"/>
      <c r="K40" s="55"/>
    </row>
    <row r="66" spans="4:4" x14ac:dyDescent="0.35">
      <c r="D66" s="44"/>
    </row>
    <row r="67" spans="4:4" x14ac:dyDescent="0.35">
      <c r="D67" s="44"/>
    </row>
  </sheetData>
  <mergeCells count="16">
    <mergeCell ref="B31:G31"/>
    <mergeCell ref="C4:D4"/>
    <mergeCell ref="G4:H4"/>
    <mergeCell ref="B6:G6"/>
    <mergeCell ref="A7:H7"/>
    <mergeCell ref="A18:A19"/>
    <mergeCell ref="B18:B19"/>
    <mergeCell ref="C18:C19"/>
    <mergeCell ref="D18:G18"/>
    <mergeCell ref="H18:H19"/>
    <mergeCell ref="C1:D1"/>
    <mergeCell ref="G1:H1"/>
    <mergeCell ref="C2:D2"/>
    <mergeCell ref="G2:H2"/>
    <mergeCell ref="C3:D3"/>
    <mergeCell ref="G3:H3"/>
  </mergeCells>
  <printOptions horizontalCentered="1" verticalCentered="1"/>
  <pageMargins left="0" right="0" top="0" bottom="0" header="0" footer="0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67"/>
  <sheetViews>
    <sheetView view="pageBreakPreview" topLeftCell="A2" zoomScale="70" zoomScaleNormal="100" zoomScaleSheetLayoutView="70" workbookViewId="0">
      <selection activeCell="E13" sqref="E13"/>
    </sheetView>
  </sheetViews>
  <sheetFormatPr defaultColWidth="10.453125" defaultRowHeight="15.5" x14ac:dyDescent="0.35"/>
  <cols>
    <col min="1" max="1" width="35.81640625" style="7" customWidth="1"/>
    <col min="2" max="2" width="42.54296875" style="7" customWidth="1"/>
    <col min="3" max="3" width="19.81640625" style="7" customWidth="1"/>
    <col min="4" max="4" width="12.7265625" style="7" customWidth="1"/>
    <col min="5" max="5" width="15.54296875" style="7" customWidth="1"/>
    <col min="6" max="6" width="9.7265625" style="7" customWidth="1"/>
    <col min="7" max="7" width="14.81640625" style="7" customWidth="1"/>
    <col min="8" max="8" width="31.7265625" style="7" customWidth="1"/>
    <col min="9" max="9" width="27" style="7" customWidth="1"/>
    <col min="10" max="10" width="32.26953125" style="7" customWidth="1"/>
    <col min="11" max="22" width="5.54296875" style="7" customWidth="1"/>
    <col min="23" max="255" width="10.453125" style="7"/>
    <col min="256" max="256" width="3.81640625" style="7" bestFit="1" customWidth="1"/>
    <col min="257" max="257" width="35.81640625" style="7" customWidth="1"/>
    <col min="258" max="258" width="39.26953125" style="7" customWidth="1"/>
    <col min="259" max="259" width="19.81640625" style="7" customWidth="1"/>
    <col min="260" max="260" width="12.7265625" style="7" customWidth="1"/>
    <col min="261" max="261" width="15.54296875" style="7" customWidth="1"/>
    <col min="262" max="262" width="9.7265625" style="7" customWidth="1"/>
    <col min="263" max="263" width="13.453125" style="7" customWidth="1"/>
    <col min="264" max="264" width="31.7265625" style="7" customWidth="1"/>
    <col min="265" max="265" width="27" style="7" customWidth="1"/>
    <col min="266" max="266" width="32.26953125" style="7" customWidth="1"/>
    <col min="267" max="278" width="5.54296875" style="7" customWidth="1"/>
    <col min="279" max="511" width="10.453125" style="7"/>
    <col min="512" max="512" width="3.81640625" style="7" bestFit="1" customWidth="1"/>
    <col min="513" max="513" width="35.81640625" style="7" customWidth="1"/>
    <col min="514" max="514" width="39.26953125" style="7" customWidth="1"/>
    <col min="515" max="515" width="19.81640625" style="7" customWidth="1"/>
    <col min="516" max="516" width="12.7265625" style="7" customWidth="1"/>
    <col min="517" max="517" width="15.54296875" style="7" customWidth="1"/>
    <col min="518" max="518" width="9.7265625" style="7" customWidth="1"/>
    <col min="519" max="519" width="13.453125" style="7" customWidth="1"/>
    <col min="520" max="520" width="31.7265625" style="7" customWidth="1"/>
    <col min="521" max="521" width="27" style="7" customWidth="1"/>
    <col min="522" max="522" width="32.26953125" style="7" customWidth="1"/>
    <col min="523" max="534" width="5.54296875" style="7" customWidth="1"/>
    <col min="535" max="767" width="10.453125" style="7"/>
    <col min="768" max="768" width="3.81640625" style="7" bestFit="1" customWidth="1"/>
    <col min="769" max="769" width="35.81640625" style="7" customWidth="1"/>
    <col min="770" max="770" width="39.26953125" style="7" customWidth="1"/>
    <col min="771" max="771" width="19.81640625" style="7" customWidth="1"/>
    <col min="772" max="772" width="12.7265625" style="7" customWidth="1"/>
    <col min="773" max="773" width="15.54296875" style="7" customWidth="1"/>
    <col min="774" max="774" width="9.7265625" style="7" customWidth="1"/>
    <col min="775" max="775" width="13.453125" style="7" customWidth="1"/>
    <col min="776" max="776" width="31.7265625" style="7" customWidth="1"/>
    <col min="777" max="777" width="27" style="7" customWidth="1"/>
    <col min="778" max="778" width="32.26953125" style="7" customWidth="1"/>
    <col min="779" max="790" width="5.54296875" style="7" customWidth="1"/>
    <col min="791" max="1023" width="10.453125" style="7"/>
    <col min="1024" max="1024" width="3.81640625" style="7" bestFit="1" customWidth="1"/>
    <col min="1025" max="1025" width="35.81640625" style="7" customWidth="1"/>
    <col min="1026" max="1026" width="39.26953125" style="7" customWidth="1"/>
    <col min="1027" max="1027" width="19.81640625" style="7" customWidth="1"/>
    <col min="1028" max="1028" width="12.7265625" style="7" customWidth="1"/>
    <col min="1029" max="1029" width="15.54296875" style="7" customWidth="1"/>
    <col min="1030" max="1030" width="9.7265625" style="7" customWidth="1"/>
    <col min="1031" max="1031" width="13.453125" style="7" customWidth="1"/>
    <col min="1032" max="1032" width="31.7265625" style="7" customWidth="1"/>
    <col min="1033" max="1033" width="27" style="7" customWidth="1"/>
    <col min="1034" max="1034" width="32.26953125" style="7" customWidth="1"/>
    <col min="1035" max="1046" width="5.54296875" style="7" customWidth="1"/>
    <col min="1047" max="1279" width="10.453125" style="7"/>
    <col min="1280" max="1280" width="3.81640625" style="7" bestFit="1" customWidth="1"/>
    <col min="1281" max="1281" width="35.81640625" style="7" customWidth="1"/>
    <col min="1282" max="1282" width="39.26953125" style="7" customWidth="1"/>
    <col min="1283" max="1283" width="19.81640625" style="7" customWidth="1"/>
    <col min="1284" max="1284" width="12.7265625" style="7" customWidth="1"/>
    <col min="1285" max="1285" width="15.54296875" style="7" customWidth="1"/>
    <col min="1286" max="1286" width="9.7265625" style="7" customWidth="1"/>
    <col min="1287" max="1287" width="13.453125" style="7" customWidth="1"/>
    <col min="1288" max="1288" width="31.7265625" style="7" customWidth="1"/>
    <col min="1289" max="1289" width="27" style="7" customWidth="1"/>
    <col min="1290" max="1290" width="32.26953125" style="7" customWidth="1"/>
    <col min="1291" max="1302" width="5.54296875" style="7" customWidth="1"/>
    <col min="1303" max="1535" width="10.453125" style="7"/>
    <col min="1536" max="1536" width="3.81640625" style="7" bestFit="1" customWidth="1"/>
    <col min="1537" max="1537" width="35.81640625" style="7" customWidth="1"/>
    <col min="1538" max="1538" width="39.26953125" style="7" customWidth="1"/>
    <col min="1539" max="1539" width="19.81640625" style="7" customWidth="1"/>
    <col min="1540" max="1540" width="12.7265625" style="7" customWidth="1"/>
    <col min="1541" max="1541" width="15.54296875" style="7" customWidth="1"/>
    <col min="1542" max="1542" width="9.7265625" style="7" customWidth="1"/>
    <col min="1543" max="1543" width="13.453125" style="7" customWidth="1"/>
    <col min="1544" max="1544" width="31.7265625" style="7" customWidth="1"/>
    <col min="1545" max="1545" width="27" style="7" customWidth="1"/>
    <col min="1546" max="1546" width="32.26953125" style="7" customWidth="1"/>
    <col min="1547" max="1558" width="5.54296875" style="7" customWidth="1"/>
    <col min="1559" max="1791" width="10.453125" style="7"/>
    <col min="1792" max="1792" width="3.81640625" style="7" bestFit="1" customWidth="1"/>
    <col min="1793" max="1793" width="35.81640625" style="7" customWidth="1"/>
    <col min="1794" max="1794" width="39.26953125" style="7" customWidth="1"/>
    <col min="1795" max="1795" width="19.81640625" style="7" customWidth="1"/>
    <col min="1796" max="1796" width="12.7265625" style="7" customWidth="1"/>
    <col min="1797" max="1797" width="15.54296875" style="7" customWidth="1"/>
    <col min="1798" max="1798" width="9.7265625" style="7" customWidth="1"/>
    <col min="1799" max="1799" width="13.453125" style="7" customWidth="1"/>
    <col min="1800" max="1800" width="31.7265625" style="7" customWidth="1"/>
    <col min="1801" max="1801" width="27" style="7" customWidth="1"/>
    <col min="1802" max="1802" width="32.26953125" style="7" customWidth="1"/>
    <col min="1803" max="1814" width="5.54296875" style="7" customWidth="1"/>
    <col min="1815" max="2047" width="10.453125" style="7"/>
    <col min="2048" max="2048" width="3.81640625" style="7" bestFit="1" customWidth="1"/>
    <col min="2049" max="2049" width="35.81640625" style="7" customWidth="1"/>
    <col min="2050" max="2050" width="39.26953125" style="7" customWidth="1"/>
    <col min="2051" max="2051" width="19.81640625" style="7" customWidth="1"/>
    <col min="2052" max="2052" width="12.7265625" style="7" customWidth="1"/>
    <col min="2053" max="2053" width="15.54296875" style="7" customWidth="1"/>
    <col min="2054" max="2054" width="9.7265625" style="7" customWidth="1"/>
    <col min="2055" max="2055" width="13.453125" style="7" customWidth="1"/>
    <col min="2056" max="2056" width="31.7265625" style="7" customWidth="1"/>
    <col min="2057" max="2057" width="27" style="7" customWidth="1"/>
    <col min="2058" max="2058" width="32.26953125" style="7" customWidth="1"/>
    <col min="2059" max="2070" width="5.54296875" style="7" customWidth="1"/>
    <col min="2071" max="2303" width="10.453125" style="7"/>
    <col min="2304" max="2304" width="3.81640625" style="7" bestFit="1" customWidth="1"/>
    <col min="2305" max="2305" width="35.81640625" style="7" customWidth="1"/>
    <col min="2306" max="2306" width="39.26953125" style="7" customWidth="1"/>
    <col min="2307" max="2307" width="19.81640625" style="7" customWidth="1"/>
    <col min="2308" max="2308" width="12.7265625" style="7" customWidth="1"/>
    <col min="2309" max="2309" width="15.54296875" style="7" customWidth="1"/>
    <col min="2310" max="2310" width="9.7265625" style="7" customWidth="1"/>
    <col min="2311" max="2311" width="13.453125" style="7" customWidth="1"/>
    <col min="2312" max="2312" width="31.7265625" style="7" customWidth="1"/>
    <col min="2313" max="2313" width="27" style="7" customWidth="1"/>
    <col min="2314" max="2314" width="32.26953125" style="7" customWidth="1"/>
    <col min="2315" max="2326" width="5.54296875" style="7" customWidth="1"/>
    <col min="2327" max="2559" width="10.453125" style="7"/>
    <col min="2560" max="2560" width="3.81640625" style="7" bestFit="1" customWidth="1"/>
    <col min="2561" max="2561" width="35.81640625" style="7" customWidth="1"/>
    <col min="2562" max="2562" width="39.26953125" style="7" customWidth="1"/>
    <col min="2563" max="2563" width="19.81640625" style="7" customWidth="1"/>
    <col min="2564" max="2564" width="12.7265625" style="7" customWidth="1"/>
    <col min="2565" max="2565" width="15.54296875" style="7" customWidth="1"/>
    <col min="2566" max="2566" width="9.7265625" style="7" customWidth="1"/>
    <col min="2567" max="2567" width="13.453125" style="7" customWidth="1"/>
    <col min="2568" max="2568" width="31.7265625" style="7" customWidth="1"/>
    <col min="2569" max="2569" width="27" style="7" customWidth="1"/>
    <col min="2570" max="2570" width="32.26953125" style="7" customWidth="1"/>
    <col min="2571" max="2582" width="5.54296875" style="7" customWidth="1"/>
    <col min="2583" max="2815" width="10.453125" style="7"/>
    <col min="2816" max="2816" width="3.81640625" style="7" bestFit="1" customWidth="1"/>
    <col min="2817" max="2817" width="35.81640625" style="7" customWidth="1"/>
    <col min="2818" max="2818" width="39.26953125" style="7" customWidth="1"/>
    <col min="2819" max="2819" width="19.81640625" style="7" customWidth="1"/>
    <col min="2820" max="2820" width="12.7265625" style="7" customWidth="1"/>
    <col min="2821" max="2821" width="15.54296875" style="7" customWidth="1"/>
    <col min="2822" max="2822" width="9.7265625" style="7" customWidth="1"/>
    <col min="2823" max="2823" width="13.453125" style="7" customWidth="1"/>
    <col min="2824" max="2824" width="31.7265625" style="7" customWidth="1"/>
    <col min="2825" max="2825" width="27" style="7" customWidth="1"/>
    <col min="2826" max="2826" width="32.26953125" style="7" customWidth="1"/>
    <col min="2827" max="2838" width="5.54296875" style="7" customWidth="1"/>
    <col min="2839" max="3071" width="10.453125" style="7"/>
    <col min="3072" max="3072" width="3.81640625" style="7" bestFit="1" customWidth="1"/>
    <col min="3073" max="3073" width="35.81640625" style="7" customWidth="1"/>
    <col min="3074" max="3074" width="39.26953125" style="7" customWidth="1"/>
    <col min="3075" max="3075" width="19.81640625" style="7" customWidth="1"/>
    <col min="3076" max="3076" width="12.7265625" style="7" customWidth="1"/>
    <col min="3077" max="3077" width="15.54296875" style="7" customWidth="1"/>
    <col min="3078" max="3078" width="9.7265625" style="7" customWidth="1"/>
    <col min="3079" max="3079" width="13.453125" style="7" customWidth="1"/>
    <col min="3080" max="3080" width="31.7265625" style="7" customWidth="1"/>
    <col min="3081" max="3081" width="27" style="7" customWidth="1"/>
    <col min="3082" max="3082" width="32.26953125" style="7" customWidth="1"/>
    <col min="3083" max="3094" width="5.54296875" style="7" customWidth="1"/>
    <col min="3095" max="3327" width="10.453125" style="7"/>
    <col min="3328" max="3328" width="3.81640625" style="7" bestFit="1" customWidth="1"/>
    <col min="3329" max="3329" width="35.81640625" style="7" customWidth="1"/>
    <col min="3330" max="3330" width="39.26953125" style="7" customWidth="1"/>
    <col min="3331" max="3331" width="19.81640625" style="7" customWidth="1"/>
    <col min="3332" max="3332" width="12.7265625" style="7" customWidth="1"/>
    <col min="3333" max="3333" width="15.54296875" style="7" customWidth="1"/>
    <col min="3334" max="3334" width="9.7265625" style="7" customWidth="1"/>
    <col min="3335" max="3335" width="13.453125" style="7" customWidth="1"/>
    <col min="3336" max="3336" width="31.7265625" style="7" customWidth="1"/>
    <col min="3337" max="3337" width="27" style="7" customWidth="1"/>
    <col min="3338" max="3338" width="32.26953125" style="7" customWidth="1"/>
    <col min="3339" max="3350" width="5.54296875" style="7" customWidth="1"/>
    <col min="3351" max="3583" width="10.453125" style="7"/>
    <col min="3584" max="3584" width="3.81640625" style="7" bestFit="1" customWidth="1"/>
    <col min="3585" max="3585" width="35.81640625" style="7" customWidth="1"/>
    <col min="3586" max="3586" width="39.26953125" style="7" customWidth="1"/>
    <col min="3587" max="3587" width="19.81640625" style="7" customWidth="1"/>
    <col min="3588" max="3588" width="12.7265625" style="7" customWidth="1"/>
    <col min="3589" max="3589" width="15.54296875" style="7" customWidth="1"/>
    <col min="3590" max="3590" width="9.7265625" style="7" customWidth="1"/>
    <col min="3591" max="3591" width="13.453125" style="7" customWidth="1"/>
    <col min="3592" max="3592" width="31.7265625" style="7" customWidth="1"/>
    <col min="3593" max="3593" width="27" style="7" customWidth="1"/>
    <col min="3594" max="3594" width="32.26953125" style="7" customWidth="1"/>
    <col min="3595" max="3606" width="5.54296875" style="7" customWidth="1"/>
    <col min="3607" max="3839" width="10.453125" style="7"/>
    <col min="3840" max="3840" width="3.81640625" style="7" bestFit="1" customWidth="1"/>
    <col min="3841" max="3841" width="35.81640625" style="7" customWidth="1"/>
    <col min="3842" max="3842" width="39.26953125" style="7" customWidth="1"/>
    <col min="3843" max="3843" width="19.81640625" style="7" customWidth="1"/>
    <col min="3844" max="3844" width="12.7265625" style="7" customWidth="1"/>
    <col min="3845" max="3845" width="15.54296875" style="7" customWidth="1"/>
    <col min="3846" max="3846" width="9.7265625" style="7" customWidth="1"/>
    <col min="3847" max="3847" width="13.453125" style="7" customWidth="1"/>
    <col min="3848" max="3848" width="31.7265625" style="7" customWidth="1"/>
    <col min="3849" max="3849" width="27" style="7" customWidth="1"/>
    <col min="3850" max="3850" width="32.26953125" style="7" customWidth="1"/>
    <col min="3851" max="3862" width="5.54296875" style="7" customWidth="1"/>
    <col min="3863" max="4095" width="10.453125" style="7"/>
    <col min="4096" max="4096" width="3.81640625" style="7" bestFit="1" customWidth="1"/>
    <col min="4097" max="4097" width="35.81640625" style="7" customWidth="1"/>
    <col min="4098" max="4098" width="39.26953125" style="7" customWidth="1"/>
    <col min="4099" max="4099" width="19.81640625" style="7" customWidth="1"/>
    <col min="4100" max="4100" width="12.7265625" style="7" customWidth="1"/>
    <col min="4101" max="4101" width="15.54296875" style="7" customWidth="1"/>
    <col min="4102" max="4102" width="9.7265625" style="7" customWidth="1"/>
    <col min="4103" max="4103" width="13.453125" style="7" customWidth="1"/>
    <col min="4104" max="4104" width="31.7265625" style="7" customWidth="1"/>
    <col min="4105" max="4105" width="27" style="7" customWidth="1"/>
    <col min="4106" max="4106" width="32.26953125" style="7" customWidth="1"/>
    <col min="4107" max="4118" width="5.54296875" style="7" customWidth="1"/>
    <col min="4119" max="4351" width="10.453125" style="7"/>
    <col min="4352" max="4352" width="3.81640625" style="7" bestFit="1" customWidth="1"/>
    <col min="4353" max="4353" width="35.81640625" style="7" customWidth="1"/>
    <col min="4354" max="4354" width="39.26953125" style="7" customWidth="1"/>
    <col min="4355" max="4355" width="19.81640625" style="7" customWidth="1"/>
    <col min="4356" max="4356" width="12.7265625" style="7" customWidth="1"/>
    <col min="4357" max="4357" width="15.54296875" style="7" customWidth="1"/>
    <col min="4358" max="4358" width="9.7265625" style="7" customWidth="1"/>
    <col min="4359" max="4359" width="13.453125" style="7" customWidth="1"/>
    <col min="4360" max="4360" width="31.7265625" style="7" customWidth="1"/>
    <col min="4361" max="4361" width="27" style="7" customWidth="1"/>
    <col min="4362" max="4362" width="32.26953125" style="7" customWidth="1"/>
    <col min="4363" max="4374" width="5.54296875" style="7" customWidth="1"/>
    <col min="4375" max="4607" width="10.453125" style="7"/>
    <col min="4608" max="4608" width="3.81640625" style="7" bestFit="1" customWidth="1"/>
    <col min="4609" max="4609" width="35.81640625" style="7" customWidth="1"/>
    <col min="4610" max="4610" width="39.26953125" style="7" customWidth="1"/>
    <col min="4611" max="4611" width="19.81640625" style="7" customWidth="1"/>
    <col min="4612" max="4612" width="12.7265625" style="7" customWidth="1"/>
    <col min="4613" max="4613" width="15.54296875" style="7" customWidth="1"/>
    <col min="4614" max="4614" width="9.7265625" style="7" customWidth="1"/>
    <col min="4615" max="4615" width="13.453125" style="7" customWidth="1"/>
    <col min="4616" max="4616" width="31.7265625" style="7" customWidth="1"/>
    <col min="4617" max="4617" width="27" style="7" customWidth="1"/>
    <col min="4618" max="4618" width="32.26953125" style="7" customWidth="1"/>
    <col min="4619" max="4630" width="5.54296875" style="7" customWidth="1"/>
    <col min="4631" max="4863" width="10.453125" style="7"/>
    <col min="4864" max="4864" width="3.81640625" style="7" bestFit="1" customWidth="1"/>
    <col min="4865" max="4865" width="35.81640625" style="7" customWidth="1"/>
    <col min="4866" max="4866" width="39.26953125" style="7" customWidth="1"/>
    <col min="4867" max="4867" width="19.81640625" style="7" customWidth="1"/>
    <col min="4868" max="4868" width="12.7265625" style="7" customWidth="1"/>
    <col min="4869" max="4869" width="15.54296875" style="7" customWidth="1"/>
    <col min="4870" max="4870" width="9.7265625" style="7" customWidth="1"/>
    <col min="4871" max="4871" width="13.453125" style="7" customWidth="1"/>
    <col min="4872" max="4872" width="31.7265625" style="7" customWidth="1"/>
    <col min="4873" max="4873" width="27" style="7" customWidth="1"/>
    <col min="4874" max="4874" width="32.26953125" style="7" customWidth="1"/>
    <col min="4875" max="4886" width="5.54296875" style="7" customWidth="1"/>
    <col min="4887" max="5119" width="10.453125" style="7"/>
    <col min="5120" max="5120" width="3.81640625" style="7" bestFit="1" customWidth="1"/>
    <col min="5121" max="5121" width="35.81640625" style="7" customWidth="1"/>
    <col min="5122" max="5122" width="39.26953125" style="7" customWidth="1"/>
    <col min="5123" max="5123" width="19.81640625" style="7" customWidth="1"/>
    <col min="5124" max="5124" width="12.7265625" style="7" customWidth="1"/>
    <col min="5125" max="5125" width="15.54296875" style="7" customWidth="1"/>
    <col min="5126" max="5126" width="9.7265625" style="7" customWidth="1"/>
    <col min="5127" max="5127" width="13.453125" style="7" customWidth="1"/>
    <col min="5128" max="5128" width="31.7265625" style="7" customWidth="1"/>
    <col min="5129" max="5129" width="27" style="7" customWidth="1"/>
    <col min="5130" max="5130" width="32.26953125" style="7" customWidth="1"/>
    <col min="5131" max="5142" width="5.54296875" style="7" customWidth="1"/>
    <col min="5143" max="5375" width="10.453125" style="7"/>
    <col min="5376" max="5376" width="3.81640625" style="7" bestFit="1" customWidth="1"/>
    <col min="5377" max="5377" width="35.81640625" style="7" customWidth="1"/>
    <col min="5378" max="5378" width="39.26953125" style="7" customWidth="1"/>
    <col min="5379" max="5379" width="19.81640625" style="7" customWidth="1"/>
    <col min="5380" max="5380" width="12.7265625" style="7" customWidth="1"/>
    <col min="5381" max="5381" width="15.54296875" style="7" customWidth="1"/>
    <col min="5382" max="5382" width="9.7265625" style="7" customWidth="1"/>
    <col min="5383" max="5383" width="13.453125" style="7" customWidth="1"/>
    <col min="5384" max="5384" width="31.7265625" style="7" customWidth="1"/>
    <col min="5385" max="5385" width="27" style="7" customWidth="1"/>
    <col min="5386" max="5386" width="32.26953125" style="7" customWidth="1"/>
    <col min="5387" max="5398" width="5.54296875" style="7" customWidth="1"/>
    <col min="5399" max="5631" width="10.453125" style="7"/>
    <col min="5632" max="5632" width="3.81640625" style="7" bestFit="1" customWidth="1"/>
    <col min="5633" max="5633" width="35.81640625" style="7" customWidth="1"/>
    <col min="5634" max="5634" width="39.26953125" style="7" customWidth="1"/>
    <col min="5635" max="5635" width="19.81640625" style="7" customWidth="1"/>
    <col min="5636" max="5636" width="12.7265625" style="7" customWidth="1"/>
    <col min="5637" max="5637" width="15.54296875" style="7" customWidth="1"/>
    <col min="5638" max="5638" width="9.7265625" style="7" customWidth="1"/>
    <col min="5639" max="5639" width="13.453125" style="7" customWidth="1"/>
    <col min="5640" max="5640" width="31.7265625" style="7" customWidth="1"/>
    <col min="5641" max="5641" width="27" style="7" customWidth="1"/>
    <col min="5642" max="5642" width="32.26953125" style="7" customWidth="1"/>
    <col min="5643" max="5654" width="5.54296875" style="7" customWidth="1"/>
    <col min="5655" max="5887" width="10.453125" style="7"/>
    <col min="5888" max="5888" width="3.81640625" style="7" bestFit="1" customWidth="1"/>
    <col min="5889" max="5889" width="35.81640625" style="7" customWidth="1"/>
    <col min="5890" max="5890" width="39.26953125" style="7" customWidth="1"/>
    <col min="5891" max="5891" width="19.81640625" style="7" customWidth="1"/>
    <col min="5892" max="5892" width="12.7265625" style="7" customWidth="1"/>
    <col min="5893" max="5893" width="15.54296875" style="7" customWidth="1"/>
    <col min="5894" max="5894" width="9.7265625" style="7" customWidth="1"/>
    <col min="5895" max="5895" width="13.453125" style="7" customWidth="1"/>
    <col min="5896" max="5896" width="31.7265625" style="7" customWidth="1"/>
    <col min="5897" max="5897" width="27" style="7" customWidth="1"/>
    <col min="5898" max="5898" width="32.26953125" style="7" customWidth="1"/>
    <col min="5899" max="5910" width="5.54296875" style="7" customWidth="1"/>
    <col min="5911" max="6143" width="10.453125" style="7"/>
    <col min="6144" max="6144" width="3.81640625" style="7" bestFit="1" customWidth="1"/>
    <col min="6145" max="6145" width="35.81640625" style="7" customWidth="1"/>
    <col min="6146" max="6146" width="39.26953125" style="7" customWidth="1"/>
    <col min="6147" max="6147" width="19.81640625" style="7" customWidth="1"/>
    <col min="6148" max="6148" width="12.7265625" style="7" customWidth="1"/>
    <col min="6149" max="6149" width="15.54296875" style="7" customWidth="1"/>
    <col min="6150" max="6150" width="9.7265625" style="7" customWidth="1"/>
    <col min="6151" max="6151" width="13.453125" style="7" customWidth="1"/>
    <col min="6152" max="6152" width="31.7265625" style="7" customWidth="1"/>
    <col min="6153" max="6153" width="27" style="7" customWidth="1"/>
    <col min="6154" max="6154" width="32.26953125" style="7" customWidth="1"/>
    <col min="6155" max="6166" width="5.54296875" style="7" customWidth="1"/>
    <col min="6167" max="6399" width="10.453125" style="7"/>
    <col min="6400" max="6400" width="3.81640625" style="7" bestFit="1" customWidth="1"/>
    <col min="6401" max="6401" width="35.81640625" style="7" customWidth="1"/>
    <col min="6402" max="6402" width="39.26953125" style="7" customWidth="1"/>
    <col min="6403" max="6403" width="19.81640625" style="7" customWidth="1"/>
    <col min="6404" max="6404" width="12.7265625" style="7" customWidth="1"/>
    <col min="6405" max="6405" width="15.54296875" style="7" customWidth="1"/>
    <col min="6406" max="6406" width="9.7265625" style="7" customWidth="1"/>
    <col min="6407" max="6407" width="13.453125" style="7" customWidth="1"/>
    <col min="6408" max="6408" width="31.7265625" style="7" customWidth="1"/>
    <col min="6409" max="6409" width="27" style="7" customWidth="1"/>
    <col min="6410" max="6410" width="32.26953125" style="7" customWidth="1"/>
    <col min="6411" max="6422" width="5.54296875" style="7" customWidth="1"/>
    <col min="6423" max="6655" width="10.453125" style="7"/>
    <col min="6656" max="6656" width="3.81640625" style="7" bestFit="1" customWidth="1"/>
    <col min="6657" max="6657" width="35.81640625" style="7" customWidth="1"/>
    <col min="6658" max="6658" width="39.26953125" style="7" customWidth="1"/>
    <col min="6659" max="6659" width="19.81640625" style="7" customWidth="1"/>
    <col min="6660" max="6660" width="12.7265625" style="7" customWidth="1"/>
    <col min="6661" max="6661" width="15.54296875" style="7" customWidth="1"/>
    <col min="6662" max="6662" width="9.7265625" style="7" customWidth="1"/>
    <col min="6663" max="6663" width="13.453125" style="7" customWidth="1"/>
    <col min="6664" max="6664" width="31.7265625" style="7" customWidth="1"/>
    <col min="6665" max="6665" width="27" style="7" customWidth="1"/>
    <col min="6666" max="6666" width="32.26953125" style="7" customWidth="1"/>
    <col min="6667" max="6678" width="5.54296875" style="7" customWidth="1"/>
    <col min="6679" max="6911" width="10.453125" style="7"/>
    <col min="6912" max="6912" width="3.81640625" style="7" bestFit="1" customWidth="1"/>
    <col min="6913" max="6913" width="35.81640625" style="7" customWidth="1"/>
    <col min="6914" max="6914" width="39.26953125" style="7" customWidth="1"/>
    <col min="6915" max="6915" width="19.81640625" style="7" customWidth="1"/>
    <col min="6916" max="6916" width="12.7265625" style="7" customWidth="1"/>
    <col min="6917" max="6917" width="15.54296875" style="7" customWidth="1"/>
    <col min="6918" max="6918" width="9.7265625" style="7" customWidth="1"/>
    <col min="6919" max="6919" width="13.453125" style="7" customWidth="1"/>
    <col min="6920" max="6920" width="31.7265625" style="7" customWidth="1"/>
    <col min="6921" max="6921" width="27" style="7" customWidth="1"/>
    <col min="6922" max="6922" width="32.26953125" style="7" customWidth="1"/>
    <col min="6923" max="6934" width="5.54296875" style="7" customWidth="1"/>
    <col min="6935" max="7167" width="10.453125" style="7"/>
    <col min="7168" max="7168" width="3.81640625" style="7" bestFit="1" customWidth="1"/>
    <col min="7169" max="7169" width="35.81640625" style="7" customWidth="1"/>
    <col min="7170" max="7170" width="39.26953125" style="7" customWidth="1"/>
    <col min="7171" max="7171" width="19.81640625" style="7" customWidth="1"/>
    <col min="7172" max="7172" width="12.7265625" style="7" customWidth="1"/>
    <col min="7173" max="7173" width="15.54296875" style="7" customWidth="1"/>
    <col min="7174" max="7174" width="9.7265625" style="7" customWidth="1"/>
    <col min="7175" max="7175" width="13.453125" style="7" customWidth="1"/>
    <col min="7176" max="7176" width="31.7265625" style="7" customWidth="1"/>
    <col min="7177" max="7177" width="27" style="7" customWidth="1"/>
    <col min="7178" max="7178" width="32.26953125" style="7" customWidth="1"/>
    <col min="7179" max="7190" width="5.54296875" style="7" customWidth="1"/>
    <col min="7191" max="7423" width="10.453125" style="7"/>
    <col min="7424" max="7424" width="3.81640625" style="7" bestFit="1" customWidth="1"/>
    <col min="7425" max="7425" width="35.81640625" style="7" customWidth="1"/>
    <col min="7426" max="7426" width="39.26953125" style="7" customWidth="1"/>
    <col min="7427" max="7427" width="19.81640625" style="7" customWidth="1"/>
    <col min="7428" max="7428" width="12.7265625" style="7" customWidth="1"/>
    <col min="7429" max="7429" width="15.54296875" style="7" customWidth="1"/>
    <col min="7430" max="7430" width="9.7265625" style="7" customWidth="1"/>
    <col min="7431" max="7431" width="13.453125" style="7" customWidth="1"/>
    <col min="7432" max="7432" width="31.7265625" style="7" customWidth="1"/>
    <col min="7433" max="7433" width="27" style="7" customWidth="1"/>
    <col min="7434" max="7434" width="32.26953125" style="7" customWidth="1"/>
    <col min="7435" max="7446" width="5.54296875" style="7" customWidth="1"/>
    <col min="7447" max="7679" width="10.453125" style="7"/>
    <col min="7680" max="7680" width="3.81640625" style="7" bestFit="1" customWidth="1"/>
    <col min="7681" max="7681" width="35.81640625" style="7" customWidth="1"/>
    <col min="7682" max="7682" width="39.26953125" style="7" customWidth="1"/>
    <col min="7683" max="7683" width="19.81640625" style="7" customWidth="1"/>
    <col min="7684" max="7684" width="12.7265625" style="7" customWidth="1"/>
    <col min="7685" max="7685" width="15.54296875" style="7" customWidth="1"/>
    <col min="7686" max="7686" width="9.7265625" style="7" customWidth="1"/>
    <col min="7687" max="7687" width="13.453125" style="7" customWidth="1"/>
    <col min="7688" max="7688" width="31.7265625" style="7" customWidth="1"/>
    <col min="7689" max="7689" width="27" style="7" customWidth="1"/>
    <col min="7690" max="7690" width="32.26953125" style="7" customWidth="1"/>
    <col min="7691" max="7702" width="5.54296875" style="7" customWidth="1"/>
    <col min="7703" max="7935" width="10.453125" style="7"/>
    <col min="7936" max="7936" width="3.81640625" style="7" bestFit="1" customWidth="1"/>
    <col min="7937" max="7937" width="35.81640625" style="7" customWidth="1"/>
    <col min="7938" max="7938" width="39.26953125" style="7" customWidth="1"/>
    <col min="7939" max="7939" width="19.81640625" style="7" customWidth="1"/>
    <col min="7940" max="7940" width="12.7265625" style="7" customWidth="1"/>
    <col min="7941" max="7941" width="15.54296875" style="7" customWidth="1"/>
    <col min="7942" max="7942" width="9.7265625" style="7" customWidth="1"/>
    <col min="7943" max="7943" width="13.453125" style="7" customWidth="1"/>
    <col min="7944" max="7944" width="31.7265625" style="7" customWidth="1"/>
    <col min="7945" max="7945" width="27" style="7" customWidth="1"/>
    <col min="7946" max="7946" width="32.26953125" style="7" customWidth="1"/>
    <col min="7947" max="7958" width="5.54296875" style="7" customWidth="1"/>
    <col min="7959" max="8191" width="10.453125" style="7"/>
    <col min="8192" max="8192" width="3.81640625" style="7" bestFit="1" customWidth="1"/>
    <col min="8193" max="8193" width="35.81640625" style="7" customWidth="1"/>
    <col min="8194" max="8194" width="39.26953125" style="7" customWidth="1"/>
    <col min="8195" max="8195" width="19.81640625" style="7" customWidth="1"/>
    <col min="8196" max="8196" width="12.7265625" style="7" customWidth="1"/>
    <col min="8197" max="8197" width="15.54296875" style="7" customWidth="1"/>
    <col min="8198" max="8198" width="9.7265625" style="7" customWidth="1"/>
    <col min="8199" max="8199" width="13.453125" style="7" customWidth="1"/>
    <col min="8200" max="8200" width="31.7265625" style="7" customWidth="1"/>
    <col min="8201" max="8201" width="27" style="7" customWidth="1"/>
    <col min="8202" max="8202" width="32.26953125" style="7" customWidth="1"/>
    <col min="8203" max="8214" width="5.54296875" style="7" customWidth="1"/>
    <col min="8215" max="8447" width="10.453125" style="7"/>
    <col min="8448" max="8448" width="3.81640625" style="7" bestFit="1" customWidth="1"/>
    <col min="8449" max="8449" width="35.81640625" style="7" customWidth="1"/>
    <col min="8450" max="8450" width="39.26953125" style="7" customWidth="1"/>
    <col min="8451" max="8451" width="19.81640625" style="7" customWidth="1"/>
    <col min="8452" max="8452" width="12.7265625" style="7" customWidth="1"/>
    <col min="8453" max="8453" width="15.54296875" style="7" customWidth="1"/>
    <col min="8454" max="8454" width="9.7265625" style="7" customWidth="1"/>
    <col min="8455" max="8455" width="13.453125" style="7" customWidth="1"/>
    <col min="8456" max="8456" width="31.7265625" style="7" customWidth="1"/>
    <col min="8457" max="8457" width="27" style="7" customWidth="1"/>
    <col min="8458" max="8458" width="32.26953125" style="7" customWidth="1"/>
    <col min="8459" max="8470" width="5.54296875" style="7" customWidth="1"/>
    <col min="8471" max="8703" width="10.453125" style="7"/>
    <col min="8704" max="8704" width="3.81640625" style="7" bestFit="1" customWidth="1"/>
    <col min="8705" max="8705" width="35.81640625" style="7" customWidth="1"/>
    <col min="8706" max="8706" width="39.26953125" style="7" customWidth="1"/>
    <col min="8707" max="8707" width="19.81640625" style="7" customWidth="1"/>
    <col min="8708" max="8708" width="12.7265625" style="7" customWidth="1"/>
    <col min="8709" max="8709" width="15.54296875" style="7" customWidth="1"/>
    <col min="8710" max="8710" width="9.7265625" style="7" customWidth="1"/>
    <col min="8711" max="8711" width="13.453125" style="7" customWidth="1"/>
    <col min="8712" max="8712" width="31.7265625" style="7" customWidth="1"/>
    <col min="8713" max="8713" width="27" style="7" customWidth="1"/>
    <col min="8714" max="8714" width="32.26953125" style="7" customWidth="1"/>
    <col min="8715" max="8726" width="5.54296875" style="7" customWidth="1"/>
    <col min="8727" max="8959" width="10.453125" style="7"/>
    <col min="8960" max="8960" width="3.81640625" style="7" bestFit="1" customWidth="1"/>
    <col min="8961" max="8961" width="35.81640625" style="7" customWidth="1"/>
    <col min="8962" max="8962" width="39.26953125" style="7" customWidth="1"/>
    <col min="8963" max="8963" width="19.81640625" style="7" customWidth="1"/>
    <col min="8964" max="8964" width="12.7265625" style="7" customWidth="1"/>
    <col min="8965" max="8965" width="15.54296875" style="7" customWidth="1"/>
    <col min="8966" max="8966" width="9.7265625" style="7" customWidth="1"/>
    <col min="8967" max="8967" width="13.453125" style="7" customWidth="1"/>
    <col min="8968" max="8968" width="31.7265625" style="7" customWidth="1"/>
    <col min="8969" max="8969" width="27" style="7" customWidth="1"/>
    <col min="8970" max="8970" width="32.26953125" style="7" customWidth="1"/>
    <col min="8971" max="8982" width="5.54296875" style="7" customWidth="1"/>
    <col min="8983" max="9215" width="10.453125" style="7"/>
    <col min="9216" max="9216" width="3.81640625" style="7" bestFit="1" customWidth="1"/>
    <col min="9217" max="9217" width="35.81640625" style="7" customWidth="1"/>
    <col min="9218" max="9218" width="39.26953125" style="7" customWidth="1"/>
    <col min="9219" max="9219" width="19.81640625" style="7" customWidth="1"/>
    <col min="9220" max="9220" width="12.7265625" style="7" customWidth="1"/>
    <col min="9221" max="9221" width="15.54296875" style="7" customWidth="1"/>
    <col min="9222" max="9222" width="9.7265625" style="7" customWidth="1"/>
    <col min="9223" max="9223" width="13.453125" style="7" customWidth="1"/>
    <col min="9224" max="9224" width="31.7265625" style="7" customWidth="1"/>
    <col min="9225" max="9225" width="27" style="7" customWidth="1"/>
    <col min="9226" max="9226" width="32.26953125" style="7" customWidth="1"/>
    <col min="9227" max="9238" width="5.54296875" style="7" customWidth="1"/>
    <col min="9239" max="9471" width="10.453125" style="7"/>
    <col min="9472" max="9472" width="3.81640625" style="7" bestFit="1" customWidth="1"/>
    <col min="9473" max="9473" width="35.81640625" style="7" customWidth="1"/>
    <col min="9474" max="9474" width="39.26953125" style="7" customWidth="1"/>
    <col min="9475" max="9475" width="19.81640625" style="7" customWidth="1"/>
    <col min="9476" max="9476" width="12.7265625" style="7" customWidth="1"/>
    <col min="9477" max="9477" width="15.54296875" style="7" customWidth="1"/>
    <col min="9478" max="9478" width="9.7265625" style="7" customWidth="1"/>
    <col min="9479" max="9479" width="13.453125" style="7" customWidth="1"/>
    <col min="9480" max="9480" width="31.7265625" style="7" customWidth="1"/>
    <col min="9481" max="9481" width="27" style="7" customWidth="1"/>
    <col min="9482" max="9482" width="32.26953125" style="7" customWidth="1"/>
    <col min="9483" max="9494" width="5.54296875" style="7" customWidth="1"/>
    <col min="9495" max="9727" width="10.453125" style="7"/>
    <col min="9728" max="9728" width="3.81640625" style="7" bestFit="1" customWidth="1"/>
    <col min="9729" max="9729" width="35.81640625" style="7" customWidth="1"/>
    <col min="9730" max="9730" width="39.26953125" style="7" customWidth="1"/>
    <col min="9731" max="9731" width="19.81640625" style="7" customWidth="1"/>
    <col min="9732" max="9732" width="12.7265625" style="7" customWidth="1"/>
    <col min="9733" max="9733" width="15.54296875" style="7" customWidth="1"/>
    <col min="9734" max="9734" width="9.7265625" style="7" customWidth="1"/>
    <col min="9735" max="9735" width="13.453125" style="7" customWidth="1"/>
    <col min="9736" max="9736" width="31.7265625" style="7" customWidth="1"/>
    <col min="9737" max="9737" width="27" style="7" customWidth="1"/>
    <col min="9738" max="9738" width="32.26953125" style="7" customWidth="1"/>
    <col min="9739" max="9750" width="5.54296875" style="7" customWidth="1"/>
    <col min="9751" max="9983" width="10.453125" style="7"/>
    <col min="9984" max="9984" width="3.81640625" style="7" bestFit="1" customWidth="1"/>
    <col min="9985" max="9985" width="35.81640625" style="7" customWidth="1"/>
    <col min="9986" max="9986" width="39.26953125" style="7" customWidth="1"/>
    <col min="9987" max="9987" width="19.81640625" style="7" customWidth="1"/>
    <col min="9988" max="9988" width="12.7265625" style="7" customWidth="1"/>
    <col min="9989" max="9989" width="15.54296875" style="7" customWidth="1"/>
    <col min="9990" max="9990" width="9.7265625" style="7" customWidth="1"/>
    <col min="9991" max="9991" width="13.453125" style="7" customWidth="1"/>
    <col min="9992" max="9992" width="31.7265625" style="7" customWidth="1"/>
    <col min="9993" max="9993" width="27" style="7" customWidth="1"/>
    <col min="9994" max="9994" width="32.26953125" style="7" customWidth="1"/>
    <col min="9995" max="10006" width="5.54296875" style="7" customWidth="1"/>
    <col min="10007" max="10239" width="10.453125" style="7"/>
    <col min="10240" max="10240" width="3.81640625" style="7" bestFit="1" customWidth="1"/>
    <col min="10241" max="10241" width="35.81640625" style="7" customWidth="1"/>
    <col min="10242" max="10242" width="39.26953125" style="7" customWidth="1"/>
    <col min="10243" max="10243" width="19.81640625" style="7" customWidth="1"/>
    <col min="10244" max="10244" width="12.7265625" style="7" customWidth="1"/>
    <col min="10245" max="10245" width="15.54296875" style="7" customWidth="1"/>
    <col min="10246" max="10246" width="9.7265625" style="7" customWidth="1"/>
    <col min="10247" max="10247" width="13.453125" style="7" customWidth="1"/>
    <col min="10248" max="10248" width="31.7265625" style="7" customWidth="1"/>
    <col min="10249" max="10249" width="27" style="7" customWidth="1"/>
    <col min="10250" max="10250" width="32.26953125" style="7" customWidth="1"/>
    <col min="10251" max="10262" width="5.54296875" style="7" customWidth="1"/>
    <col min="10263" max="10495" width="10.453125" style="7"/>
    <col min="10496" max="10496" width="3.81640625" style="7" bestFit="1" customWidth="1"/>
    <col min="10497" max="10497" width="35.81640625" style="7" customWidth="1"/>
    <col min="10498" max="10498" width="39.26953125" style="7" customWidth="1"/>
    <col min="10499" max="10499" width="19.81640625" style="7" customWidth="1"/>
    <col min="10500" max="10500" width="12.7265625" style="7" customWidth="1"/>
    <col min="10501" max="10501" width="15.54296875" style="7" customWidth="1"/>
    <col min="10502" max="10502" width="9.7265625" style="7" customWidth="1"/>
    <col min="10503" max="10503" width="13.453125" style="7" customWidth="1"/>
    <col min="10504" max="10504" width="31.7265625" style="7" customWidth="1"/>
    <col min="10505" max="10505" width="27" style="7" customWidth="1"/>
    <col min="10506" max="10506" width="32.26953125" style="7" customWidth="1"/>
    <col min="10507" max="10518" width="5.54296875" style="7" customWidth="1"/>
    <col min="10519" max="10751" width="10.453125" style="7"/>
    <col min="10752" max="10752" width="3.81640625" style="7" bestFit="1" customWidth="1"/>
    <col min="10753" max="10753" width="35.81640625" style="7" customWidth="1"/>
    <col min="10754" max="10754" width="39.26953125" style="7" customWidth="1"/>
    <col min="10755" max="10755" width="19.81640625" style="7" customWidth="1"/>
    <col min="10756" max="10756" width="12.7265625" style="7" customWidth="1"/>
    <col min="10757" max="10757" width="15.54296875" style="7" customWidth="1"/>
    <col min="10758" max="10758" width="9.7265625" style="7" customWidth="1"/>
    <col min="10759" max="10759" width="13.453125" style="7" customWidth="1"/>
    <col min="10760" max="10760" width="31.7265625" style="7" customWidth="1"/>
    <col min="10761" max="10761" width="27" style="7" customWidth="1"/>
    <col min="10762" max="10762" width="32.26953125" style="7" customWidth="1"/>
    <col min="10763" max="10774" width="5.54296875" style="7" customWidth="1"/>
    <col min="10775" max="11007" width="10.453125" style="7"/>
    <col min="11008" max="11008" width="3.81640625" style="7" bestFit="1" customWidth="1"/>
    <col min="11009" max="11009" width="35.81640625" style="7" customWidth="1"/>
    <col min="11010" max="11010" width="39.26953125" style="7" customWidth="1"/>
    <col min="11011" max="11011" width="19.81640625" style="7" customWidth="1"/>
    <col min="11012" max="11012" width="12.7265625" style="7" customWidth="1"/>
    <col min="11013" max="11013" width="15.54296875" style="7" customWidth="1"/>
    <col min="11014" max="11014" width="9.7265625" style="7" customWidth="1"/>
    <col min="11015" max="11015" width="13.453125" style="7" customWidth="1"/>
    <col min="11016" max="11016" width="31.7265625" style="7" customWidth="1"/>
    <col min="11017" max="11017" width="27" style="7" customWidth="1"/>
    <col min="11018" max="11018" width="32.26953125" style="7" customWidth="1"/>
    <col min="11019" max="11030" width="5.54296875" style="7" customWidth="1"/>
    <col min="11031" max="11263" width="10.453125" style="7"/>
    <col min="11264" max="11264" width="3.81640625" style="7" bestFit="1" customWidth="1"/>
    <col min="11265" max="11265" width="35.81640625" style="7" customWidth="1"/>
    <col min="11266" max="11266" width="39.26953125" style="7" customWidth="1"/>
    <col min="11267" max="11267" width="19.81640625" style="7" customWidth="1"/>
    <col min="11268" max="11268" width="12.7265625" style="7" customWidth="1"/>
    <col min="11269" max="11269" width="15.54296875" style="7" customWidth="1"/>
    <col min="11270" max="11270" width="9.7265625" style="7" customWidth="1"/>
    <col min="11271" max="11271" width="13.453125" style="7" customWidth="1"/>
    <col min="11272" max="11272" width="31.7265625" style="7" customWidth="1"/>
    <col min="11273" max="11273" width="27" style="7" customWidth="1"/>
    <col min="11274" max="11274" width="32.26953125" style="7" customWidth="1"/>
    <col min="11275" max="11286" width="5.54296875" style="7" customWidth="1"/>
    <col min="11287" max="11519" width="10.453125" style="7"/>
    <col min="11520" max="11520" width="3.81640625" style="7" bestFit="1" customWidth="1"/>
    <col min="11521" max="11521" width="35.81640625" style="7" customWidth="1"/>
    <col min="11522" max="11522" width="39.26953125" style="7" customWidth="1"/>
    <col min="11523" max="11523" width="19.81640625" style="7" customWidth="1"/>
    <col min="11524" max="11524" width="12.7265625" style="7" customWidth="1"/>
    <col min="11525" max="11525" width="15.54296875" style="7" customWidth="1"/>
    <col min="11526" max="11526" width="9.7265625" style="7" customWidth="1"/>
    <col min="11527" max="11527" width="13.453125" style="7" customWidth="1"/>
    <col min="11528" max="11528" width="31.7265625" style="7" customWidth="1"/>
    <col min="11529" max="11529" width="27" style="7" customWidth="1"/>
    <col min="11530" max="11530" width="32.26953125" style="7" customWidth="1"/>
    <col min="11531" max="11542" width="5.54296875" style="7" customWidth="1"/>
    <col min="11543" max="11775" width="10.453125" style="7"/>
    <col min="11776" max="11776" width="3.81640625" style="7" bestFit="1" customWidth="1"/>
    <col min="11777" max="11777" width="35.81640625" style="7" customWidth="1"/>
    <col min="11778" max="11778" width="39.26953125" style="7" customWidth="1"/>
    <col min="11779" max="11779" width="19.81640625" style="7" customWidth="1"/>
    <col min="11780" max="11780" width="12.7265625" style="7" customWidth="1"/>
    <col min="11781" max="11781" width="15.54296875" style="7" customWidth="1"/>
    <col min="11782" max="11782" width="9.7265625" style="7" customWidth="1"/>
    <col min="11783" max="11783" width="13.453125" style="7" customWidth="1"/>
    <col min="11784" max="11784" width="31.7265625" style="7" customWidth="1"/>
    <col min="11785" max="11785" width="27" style="7" customWidth="1"/>
    <col min="11786" max="11786" width="32.26953125" style="7" customWidth="1"/>
    <col min="11787" max="11798" width="5.54296875" style="7" customWidth="1"/>
    <col min="11799" max="12031" width="10.453125" style="7"/>
    <col min="12032" max="12032" width="3.81640625" style="7" bestFit="1" customWidth="1"/>
    <col min="12033" max="12033" width="35.81640625" style="7" customWidth="1"/>
    <col min="12034" max="12034" width="39.26953125" style="7" customWidth="1"/>
    <col min="12035" max="12035" width="19.81640625" style="7" customWidth="1"/>
    <col min="12036" max="12036" width="12.7265625" style="7" customWidth="1"/>
    <col min="12037" max="12037" width="15.54296875" style="7" customWidth="1"/>
    <col min="12038" max="12038" width="9.7265625" style="7" customWidth="1"/>
    <col min="12039" max="12039" width="13.453125" style="7" customWidth="1"/>
    <col min="12040" max="12040" width="31.7265625" style="7" customWidth="1"/>
    <col min="12041" max="12041" width="27" style="7" customWidth="1"/>
    <col min="12042" max="12042" width="32.26953125" style="7" customWidth="1"/>
    <col min="12043" max="12054" width="5.54296875" style="7" customWidth="1"/>
    <col min="12055" max="12287" width="10.453125" style="7"/>
    <col min="12288" max="12288" width="3.81640625" style="7" bestFit="1" customWidth="1"/>
    <col min="12289" max="12289" width="35.81640625" style="7" customWidth="1"/>
    <col min="12290" max="12290" width="39.26953125" style="7" customWidth="1"/>
    <col min="12291" max="12291" width="19.81640625" style="7" customWidth="1"/>
    <col min="12292" max="12292" width="12.7265625" style="7" customWidth="1"/>
    <col min="12293" max="12293" width="15.54296875" style="7" customWidth="1"/>
    <col min="12294" max="12294" width="9.7265625" style="7" customWidth="1"/>
    <col min="12295" max="12295" width="13.453125" style="7" customWidth="1"/>
    <col min="12296" max="12296" width="31.7265625" style="7" customWidth="1"/>
    <col min="12297" max="12297" width="27" style="7" customWidth="1"/>
    <col min="12298" max="12298" width="32.26953125" style="7" customWidth="1"/>
    <col min="12299" max="12310" width="5.54296875" style="7" customWidth="1"/>
    <col min="12311" max="12543" width="10.453125" style="7"/>
    <col min="12544" max="12544" width="3.81640625" style="7" bestFit="1" customWidth="1"/>
    <col min="12545" max="12545" width="35.81640625" style="7" customWidth="1"/>
    <col min="12546" max="12546" width="39.26953125" style="7" customWidth="1"/>
    <col min="12547" max="12547" width="19.81640625" style="7" customWidth="1"/>
    <col min="12548" max="12548" width="12.7265625" style="7" customWidth="1"/>
    <col min="12549" max="12549" width="15.54296875" style="7" customWidth="1"/>
    <col min="12550" max="12550" width="9.7265625" style="7" customWidth="1"/>
    <col min="12551" max="12551" width="13.453125" style="7" customWidth="1"/>
    <col min="12552" max="12552" width="31.7265625" style="7" customWidth="1"/>
    <col min="12553" max="12553" width="27" style="7" customWidth="1"/>
    <col min="12554" max="12554" width="32.26953125" style="7" customWidth="1"/>
    <col min="12555" max="12566" width="5.54296875" style="7" customWidth="1"/>
    <col min="12567" max="12799" width="10.453125" style="7"/>
    <col min="12800" max="12800" width="3.81640625" style="7" bestFit="1" customWidth="1"/>
    <col min="12801" max="12801" width="35.81640625" style="7" customWidth="1"/>
    <col min="12802" max="12802" width="39.26953125" style="7" customWidth="1"/>
    <col min="12803" max="12803" width="19.81640625" style="7" customWidth="1"/>
    <col min="12804" max="12804" width="12.7265625" style="7" customWidth="1"/>
    <col min="12805" max="12805" width="15.54296875" style="7" customWidth="1"/>
    <col min="12806" max="12806" width="9.7265625" style="7" customWidth="1"/>
    <col min="12807" max="12807" width="13.453125" style="7" customWidth="1"/>
    <col min="12808" max="12808" width="31.7265625" style="7" customWidth="1"/>
    <col min="12809" max="12809" width="27" style="7" customWidth="1"/>
    <col min="12810" max="12810" width="32.26953125" style="7" customWidth="1"/>
    <col min="12811" max="12822" width="5.54296875" style="7" customWidth="1"/>
    <col min="12823" max="13055" width="10.453125" style="7"/>
    <col min="13056" max="13056" width="3.81640625" style="7" bestFit="1" customWidth="1"/>
    <col min="13057" max="13057" width="35.81640625" style="7" customWidth="1"/>
    <col min="13058" max="13058" width="39.26953125" style="7" customWidth="1"/>
    <col min="13059" max="13059" width="19.81640625" style="7" customWidth="1"/>
    <col min="13060" max="13060" width="12.7265625" style="7" customWidth="1"/>
    <col min="13061" max="13061" width="15.54296875" style="7" customWidth="1"/>
    <col min="13062" max="13062" width="9.7265625" style="7" customWidth="1"/>
    <col min="13063" max="13063" width="13.453125" style="7" customWidth="1"/>
    <col min="13064" max="13064" width="31.7265625" style="7" customWidth="1"/>
    <col min="13065" max="13065" width="27" style="7" customWidth="1"/>
    <col min="13066" max="13066" width="32.26953125" style="7" customWidth="1"/>
    <col min="13067" max="13078" width="5.54296875" style="7" customWidth="1"/>
    <col min="13079" max="13311" width="10.453125" style="7"/>
    <col min="13312" max="13312" width="3.81640625" style="7" bestFit="1" customWidth="1"/>
    <col min="13313" max="13313" width="35.81640625" style="7" customWidth="1"/>
    <col min="13314" max="13314" width="39.26953125" style="7" customWidth="1"/>
    <col min="13315" max="13315" width="19.81640625" style="7" customWidth="1"/>
    <col min="13316" max="13316" width="12.7265625" style="7" customWidth="1"/>
    <col min="13317" max="13317" width="15.54296875" style="7" customWidth="1"/>
    <col min="13318" max="13318" width="9.7265625" style="7" customWidth="1"/>
    <col min="13319" max="13319" width="13.453125" style="7" customWidth="1"/>
    <col min="13320" max="13320" width="31.7265625" style="7" customWidth="1"/>
    <col min="13321" max="13321" width="27" style="7" customWidth="1"/>
    <col min="13322" max="13322" width="32.26953125" style="7" customWidth="1"/>
    <col min="13323" max="13334" width="5.54296875" style="7" customWidth="1"/>
    <col min="13335" max="13567" width="10.453125" style="7"/>
    <col min="13568" max="13568" width="3.81640625" style="7" bestFit="1" customWidth="1"/>
    <col min="13569" max="13569" width="35.81640625" style="7" customWidth="1"/>
    <col min="13570" max="13570" width="39.26953125" style="7" customWidth="1"/>
    <col min="13571" max="13571" width="19.81640625" style="7" customWidth="1"/>
    <col min="13572" max="13572" width="12.7265625" style="7" customWidth="1"/>
    <col min="13573" max="13573" width="15.54296875" style="7" customWidth="1"/>
    <col min="13574" max="13574" width="9.7265625" style="7" customWidth="1"/>
    <col min="13575" max="13575" width="13.453125" style="7" customWidth="1"/>
    <col min="13576" max="13576" width="31.7265625" style="7" customWidth="1"/>
    <col min="13577" max="13577" width="27" style="7" customWidth="1"/>
    <col min="13578" max="13578" width="32.26953125" style="7" customWidth="1"/>
    <col min="13579" max="13590" width="5.54296875" style="7" customWidth="1"/>
    <col min="13591" max="13823" width="10.453125" style="7"/>
    <col min="13824" max="13824" width="3.81640625" style="7" bestFit="1" customWidth="1"/>
    <col min="13825" max="13825" width="35.81640625" style="7" customWidth="1"/>
    <col min="13826" max="13826" width="39.26953125" style="7" customWidth="1"/>
    <col min="13827" max="13827" width="19.81640625" style="7" customWidth="1"/>
    <col min="13828" max="13828" width="12.7265625" style="7" customWidth="1"/>
    <col min="13829" max="13829" width="15.54296875" style="7" customWidth="1"/>
    <col min="13830" max="13830" width="9.7265625" style="7" customWidth="1"/>
    <col min="13831" max="13831" width="13.453125" style="7" customWidth="1"/>
    <col min="13832" max="13832" width="31.7265625" style="7" customWidth="1"/>
    <col min="13833" max="13833" width="27" style="7" customWidth="1"/>
    <col min="13834" max="13834" width="32.26953125" style="7" customWidth="1"/>
    <col min="13835" max="13846" width="5.54296875" style="7" customWidth="1"/>
    <col min="13847" max="14079" width="10.453125" style="7"/>
    <col min="14080" max="14080" width="3.81640625" style="7" bestFit="1" customWidth="1"/>
    <col min="14081" max="14081" width="35.81640625" style="7" customWidth="1"/>
    <col min="14082" max="14082" width="39.26953125" style="7" customWidth="1"/>
    <col min="14083" max="14083" width="19.81640625" style="7" customWidth="1"/>
    <col min="14084" max="14084" width="12.7265625" style="7" customWidth="1"/>
    <col min="14085" max="14085" width="15.54296875" style="7" customWidth="1"/>
    <col min="14086" max="14086" width="9.7265625" style="7" customWidth="1"/>
    <col min="14087" max="14087" width="13.453125" style="7" customWidth="1"/>
    <col min="14088" max="14088" width="31.7265625" style="7" customWidth="1"/>
    <col min="14089" max="14089" width="27" style="7" customWidth="1"/>
    <col min="14090" max="14090" width="32.26953125" style="7" customWidth="1"/>
    <col min="14091" max="14102" width="5.54296875" style="7" customWidth="1"/>
    <col min="14103" max="14335" width="10.453125" style="7"/>
    <col min="14336" max="14336" width="3.81640625" style="7" bestFit="1" customWidth="1"/>
    <col min="14337" max="14337" width="35.81640625" style="7" customWidth="1"/>
    <col min="14338" max="14338" width="39.26953125" style="7" customWidth="1"/>
    <col min="14339" max="14339" width="19.81640625" style="7" customWidth="1"/>
    <col min="14340" max="14340" width="12.7265625" style="7" customWidth="1"/>
    <col min="14341" max="14341" width="15.54296875" style="7" customWidth="1"/>
    <col min="14342" max="14342" width="9.7265625" style="7" customWidth="1"/>
    <col min="14343" max="14343" width="13.453125" style="7" customWidth="1"/>
    <col min="14344" max="14344" width="31.7265625" style="7" customWidth="1"/>
    <col min="14345" max="14345" width="27" style="7" customWidth="1"/>
    <col min="14346" max="14346" width="32.26953125" style="7" customWidth="1"/>
    <col min="14347" max="14358" width="5.54296875" style="7" customWidth="1"/>
    <col min="14359" max="14591" width="10.453125" style="7"/>
    <col min="14592" max="14592" width="3.81640625" style="7" bestFit="1" customWidth="1"/>
    <col min="14593" max="14593" width="35.81640625" style="7" customWidth="1"/>
    <col min="14594" max="14594" width="39.26953125" style="7" customWidth="1"/>
    <col min="14595" max="14595" width="19.81640625" style="7" customWidth="1"/>
    <col min="14596" max="14596" width="12.7265625" style="7" customWidth="1"/>
    <col min="14597" max="14597" width="15.54296875" style="7" customWidth="1"/>
    <col min="14598" max="14598" width="9.7265625" style="7" customWidth="1"/>
    <col min="14599" max="14599" width="13.453125" style="7" customWidth="1"/>
    <col min="14600" max="14600" width="31.7265625" style="7" customWidth="1"/>
    <col min="14601" max="14601" width="27" style="7" customWidth="1"/>
    <col min="14602" max="14602" width="32.26953125" style="7" customWidth="1"/>
    <col min="14603" max="14614" width="5.54296875" style="7" customWidth="1"/>
    <col min="14615" max="14847" width="10.453125" style="7"/>
    <col min="14848" max="14848" width="3.81640625" style="7" bestFit="1" customWidth="1"/>
    <col min="14849" max="14849" width="35.81640625" style="7" customWidth="1"/>
    <col min="14850" max="14850" width="39.26953125" style="7" customWidth="1"/>
    <col min="14851" max="14851" width="19.81640625" style="7" customWidth="1"/>
    <col min="14852" max="14852" width="12.7265625" style="7" customWidth="1"/>
    <col min="14853" max="14853" width="15.54296875" style="7" customWidth="1"/>
    <col min="14854" max="14854" width="9.7265625" style="7" customWidth="1"/>
    <col min="14855" max="14855" width="13.453125" style="7" customWidth="1"/>
    <col min="14856" max="14856" width="31.7265625" style="7" customWidth="1"/>
    <col min="14857" max="14857" width="27" style="7" customWidth="1"/>
    <col min="14858" max="14858" width="32.26953125" style="7" customWidth="1"/>
    <col min="14859" max="14870" width="5.54296875" style="7" customWidth="1"/>
    <col min="14871" max="15103" width="10.453125" style="7"/>
    <col min="15104" max="15104" width="3.81640625" style="7" bestFit="1" customWidth="1"/>
    <col min="15105" max="15105" width="35.81640625" style="7" customWidth="1"/>
    <col min="15106" max="15106" width="39.26953125" style="7" customWidth="1"/>
    <col min="15107" max="15107" width="19.81640625" style="7" customWidth="1"/>
    <col min="15108" max="15108" width="12.7265625" style="7" customWidth="1"/>
    <col min="15109" max="15109" width="15.54296875" style="7" customWidth="1"/>
    <col min="15110" max="15110" width="9.7265625" style="7" customWidth="1"/>
    <col min="15111" max="15111" width="13.453125" style="7" customWidth="1"/>
    <col min="15112" max="15112" width="31.7265625" style="7" customWidth="1"/>
    <col min="15113" max="15113" width="27" style="7" customWidth="1"/>
    <col min="15114" max="15114" width="32.26953125" style="7" customWidth="1"/>
    <col min="15115" max="15126" width="5.54296875" style="7" customWidth="1"/>
    <col min="15127" max="15359" width="10.453125" style="7"/>
    <col min="15360" max="15360" width="3.81640625" style="7" bestFit="1" customWidth="1"/>
    <col min="15361" max="15361" width="35.81640625" style="7" customWidth="1"/>
    <col min="15362" max="15362" width="39.26953125" style="7" customWidth="1"/>
    <col min="15363" max="15363" width="19.81640625" style="7" customWidth="1"/>
    <col min="15364" max="15364" width="12.7265625" style="7" customWidth="1"/>
    <col min="15365" max="15365" width="15.54296875" style="7" customWidth="1"/>
    <col min="15366" max="15366" width="9.7265625" style="7" customWidth="1"/>
    <col min="15367" max="15367" width="13.453125" style="7" customWidth="1"/>
    <col min="15368" max="15368" width="31.7265625" style="7" customWidth="1"/>
    <col min="15369" max="15369" width="27" style="7" customWidth="1"/>
    <col min="15370" max="15370" width="32.26953125" style="7" customWidth="1"/>
    <col min="15371" max="15382" width="5.54296875" style="7" customWidth="1"/>
    <col min="15383" max="15615" width="10.453125" style="7"/>
    <col min="15616" max="15616" width="3.81640625" style="7" bestFit="1" customWidth="1"/>
    <col min="15617" max="15617" width="35.81640625" style="7" customWidth="1"/>
    <col min="15618" max="15618" width="39.26953125" style="7" customWidth="1"/>
    <col min="15619" max="15619" width="19.81640625" style="7" customWidth="1"/>
    <col min="15620" max="15620" width="12.7265625" style="7" customWidth="1"/>
    <col min="15621" max="15621" width="15.54296875" style="7" customWidth="1"/>
    <col min="15622" max="15622" width="9.7265625" style="7" customWidth="1"/>
    <col min="15623" max="15623" width="13.453125" style="7" customWidth="1"/>
    <col min="15624" max="15624" width="31.7265625" style="7" customWidth="1"/>
    <col min="15625" max="15625" width="27" style="7" customWidth="1"/>
    <col min="15626" max="15626" width="32.26953125" style="7" customWidth="1"/>
    <col min="15627" max="15638" width="5.54296875" style="7" customWidth="1"/>
    <col min="15639" max="15871" width="10.453125" style="7"/>
    <col min="15872" max="15872" width="3.81640625" style="7" bestFit="1" customWidth="1"/>
    <col min="15873" max="15873" width="35.81640625" style="7" customWidth="1"/>
    <col min="15874" max="15874" width="39.26953125" style="7" customWidth="1"/>
    <col min="15875" max="15875" width="19.81640625" style="7" customWidth="1"/>
    <col min="15876" max="15876" width="12.7265625" style="7" customWidth="1"/>
    <col min="15877" max="15877" width="15.54296875" style="7" customWidth="1"/>
    <col min="15878" max="15878" width="9.7265625" style="7" customWidth="1"/>
    <col min="15879" max="15879" width="13.453125" style="7" customWidth="1"/>
    <col min="15880" max="15880" width="31.7265625" style="7" customWidth="1"/>
    <col min="15881" max="15881" width="27" style="7" customWidth="1"/>
    <col min="15882" max="15882" width="32.26953125" style="7" customWidth="1"/>
    <col min="15883" max="15894" width="5.54296875" style="7" customWidth="1"/>
    <col min="15895" max="16127" width="10.453125" style="7"/>
    <col min="16128" max="16128" width="3.81640625" style="7" bestFit="1" customWidth="1"/>
    <col min="16129" max="16129" width="35.81640625" style="7" customWidth="1"/>
    <col min="16130" max="16130" width="39.26953125" style="7" customWidth="1"/>
    <col min="16131" max="16131" width="19.81640625" style="7" customWidth="1"/>
    <col min="16132" max="16132" width="12.7265625" style="7" customWidth="1"/>
    <col min="16133" max="16133" width="15.54296875" style="7" customWidth="1"/>
    <col min="16134" max="16134" width="9.7265625" style="7" customWidth="1"/>
    <col min="16135" max="16135" width="13.453125" style="7" customWidth="1"/>
    <col min="16136" max="16136" width="31.7265625" style="7" customWidth="1"/>
    <col min="16137" max="16137" width="27" style="7" customWidth="1"/>
    <col min="16138" max="16138" width="32.26953125" style="7" customWidth="1"/>
    <col min="16139" max="16150" width="5.54296875" style="7" customWidth="1"/>
    <col min="16151" max="16384" width="10.453125" style="7"/>
  </cols>
  <sheetData>
    <row r="1" spans="1:17" s="1" customFormat="1" ht="15" x14ac:dyDescent="0.3">
      <c r="A1" s="243" t="s">
        <v>0</v>
      </c>
      <c r="B1" s="57" t="s">
        <v>0</v>
      </c>
      <c r="C1" s="381"/>
      <c r="D1" s="381"/>
      <c r="F1" s="222"/>
      <c r="G1" s="382" t="s">
        <v>46</v>
      </c>
      <c r="H1" s="382"/>
      <c r="L1" s="2"/>
      <c r="M1" s="2"/>
      <c r="N1" s="2"/>
      <c r="O1" s="2"/>
      <c r="P1" s="2"/>
      <c r="Q1" s="2"/>
    </row>
    <row r="2" spans="1:17" s="3" customFormat="1" ht="60" customHeight="1" x14ac:dyDescent="0.35">
      <c r="A2" s="244" t="s">
        <v>186</v>
      </c>
      <c r="B2" s="61" t="s">
        <v>183</v>
      </c>
      <c r="C2" s="383"/>
      <c r="D2" s="383"/>
      <c r="E2" s="223"/>
      <c r="F2" s="224"/>
      <c r="G2" s="384" t="s">
        <v>160</v>
      </c>
      <c r="H2" s="384"/>
      <c r="L2" s="5"/>
      <c r="M2" s="5"/>
      <c r="N2" s="5"/>
      <c r="O2" s="5"/>
      <c r="P2" s="5"/>
      <c r="Q2" s="5"/>
    </row>
    <row r="3" spans="1:17" s="3" customFormat="1" x14ac:dyDescent="0.35">
      <c r="A3" s="241" t="s">
        <v>162</v>
      </c>
      <c r="B3" s="65" t="s">
        <v>179</v>
      </c>
      <c r="C3" s="385"/>
      <c r="D3" s="385"/>
      <c r="F3" s="226"/>
      <c r="G3" s="386" t="s">
        <v>48</v>
      </c>
      <c r="H3" s="386"/>
      <c r="L3" s="5"/>
      <c r="M3" s="5"/>
      <c r="N3" s="5"/>
      <c r="O3" s="5"/>
      <c r="P3" s="5"/>
      <c r="Q3" s="5"/>
    </row>
    <row r="4" spans="1:17" s="3" customFormat="1" x14ac:dyDescent="0.35">
      <c r="A4" s="245" t="s">
        <v>182</v>
      </c>
      <c r="B4" s="65" t="s">
        <v>184</v>
      </c>
      <c r="C4" s="379"/>
      <c r="D4" s="379"/>
      <c r="F4" s="228"/>
      <c r="G4" s="380" t="s">
        <v>185</v>
      </c>
      <c r="H4" s="380"/>
      <c r="I4" s="6"/>
      <c r="L4" s="5"/>
      <c r="M4" s="5"/>
      <c r="N4" s="5"/>
      <c r="O4" s="5"/>
      <c r="P4" s="5"/>
      <c r="Q4" s="5"/>
    </row>
    <row r="5" spans="1:17" ht="18" x14ac:dyDescent="0.4">
      <c r="A5" s="38"/>
      <c r="B5" s="38"/>
      <c r="C5" s="38"/>
      <c r="D5" s="38"/>
      <c r="E5" s="38"/>
      <c r="F5" s="38"/>
      <c r="G5" s="38"/>
      <c r="H5" s="38"/>
    </row>
    <row r="6" spans="1:17" s="38" customFormat="1" ht="18" x14ac:dyDescent="0.4">
      <c r="B6" s="389" t="s">
        <v>116</v>
      </c>
      <c r="C6" s="389"/>
      <c r="D6" s="389"/>
      <c r="E6" s="389"/>
      <c r="F6" s="389"/>
      <c r="G6" s="389"/>
      <c r="H6" s="8"/>
      <c r="I6" s="8"/>
    </row>
    <row r="7" spans="1:17" s="38" customFormat="1" ht="35.25" customHeight="1" x14ac:dyDescent="0.4">
      <c r="A7" s="373" t="s">
        <v>177</v>
      </c>
      <c r="B7" s="373"/>
      <c r="C7" s="373"/>
      <c r="D7" s="373"/>
      <c r="E7" s="373"/>
      <c r="F7" s="373"/>
      <c r="G7" s="373"/>
      <c r="H7" s="373"/>
    </row>
    <row r="8" spans="1:17" x14ac:dyDescent="0.35">
      <c r="D8" s="10"/>
      <c r="E8" s="10"/>
      <c r="F8" s="10"/>
      <c r="G8" s="10"/>
      <c r="H8" s="10"/>
      <c r="I8" s="10"/>
      <c r="J8" s="10"/>
    </row>
    <row r="9" spans="1:17" x14ac:dyDescent="0.35">
      <c r="A9" s="11" t="s">
        <v>4</v>
      </c>
      <c r="B9" s="12" t="s">
        <v>5</v>
      </c>
      <c r="H9" s="10"/>
      <c r="I9" s="10"/>
      <c r="J9" s="10"/>
    </row>
    <row r="10" spans="1:17" ht="17.5" x14ac:dyDescent="0.35">
      <c r="A10" s="11" t="s">
        <v>6</v>
      </c>
      <c r="B10" s="13"/>
      <c r="H10" s="14"/>
      <c r="I10" s="14"/>
    </row>
    <row r="11" spans="1:17" x14ac:dyDescent="0.35">
      <c r="A11" s="11" t="s">
        <v>7</v>
      </c>
      <c r="B11" s="211">
        <v>44342</v>
      </c>
      <c r="J11" s="16"/>
    </row>
    <row r="12" spans="1:17" s="14" customFormat="1" x14ac:dyDescent="0.35">
      <c r="A12" s="11" t="s">
        <v>8</v>
      </c>
      <c r="B12" s="12" t="s">
        <v>173</v>
      </c>
    </row>
    <row r="13" spans="1:17" x14ac:dyDescent="0.35">
      <c r="A13" s="11" t="s">
        <v>9</v>
      </c>
      <c r="B13" s="12" t="s">
        <v>124</v>
      </c>
    </row>
    <row r="14" spans="1:17" x14ac:dyDescent="0.35">
      <c r="A14" s="11" t="s">
        <v>11</v>
      </c>
      <c r="B14" s="12">
        <f>SUM(C20:C25)</f>
        <v>3996</v>
      </c>
      <c r="D14" s="17"/>
      <c r="F14" s="17"/>
    </row>
    <row r="15" spans="1:17" x14ac:dyDescent="0.35">
      <c r="A15" s="11" t="s">
        <v>14</v>
      </c>
      <c r="B15" s="12" t="s">
        <v>15</v>
      </c>
    </row>
    <row r="16" spans="1:17" x14ac:dyDescent="0.35">
      <c r="A16" s="18" t="s">
        <v>16</v>
      </c>
      <c r="B16" s="12" t="s">
        <v>45</v>
      </c>
    </row>
    <row r="18" spans="1:10" x14ac:dyDescent="0.35">
      <c r="A18" s="366" t="s">
        <v>18</v>
      </c>
      <c r="B18" s="366" t="s">
        <v>19</v>
      </c>
      <c r="C18" s="366" t="s">
        <v>20</v>
      </c>
      <c r="D18" s="366" t="s">
        <v>21</v>
      </c>
      <c r="E18" s="366"/>
      <c r="F18" s="366"/>
      <c r="G18" s="366"/>
      <c r="H18" s="366" t="s">
        <v>22</v>
      </c>
    </row>
    <row r="19" spans="1:10" ht="45" customHeight="1" x14ac:dyDescent="0.35">
      <c r="A19" s="367"/>
      <c r="B19" s="367"/>
      <c r="C19" s="368"/>
      <c r="D19" s="242" t="s">
        <v>23</v>
      </c>
      <c r="E19" s="242" t="s">
        <v>24</v>
      </c>
      <c r="F19" s="242" t="s">
        <v>25</v>
      </c>
      <c r="G19" s="242" t="s">
        <v>26</v>
      </c>
      <c r="H19" s="366"/>
      <c r="I19" s="20"/>
    </row>
    <row r="20" spans="1:10" ht="45" customHeight="1" x14ac:dyDescent="0.35">
      <c r="A20" s="248" t="s">
        <v>174</v>
      </c>
      <c r="B20" s="239" t="s">
        <v>175</v>
      </c>
      <c r="C20" s="27"/>
      <c r="D20" s="28"/>
      <c r="E20" s="28">
        <v>0</v>
      </c>
      <c r="F20" s="28">
        <v>0.20833333333333334</v>
      </c>
      <c r="G20" s="28">
        <f t="shared" ref="G20:G25" si="0">E20+F20</f>
        <v>0.20833333333333334</v>
      </c>
      <c r="H20" s="28" t="s">
        <v>73</v>
      </c>
      <c r="I20" s="20"/>
    </row>
    <row r="21" spans="1:10" ht="30.75" customHeight="1" x14ac:dyDescent="0.35">
      <c r="A21" s="32" t="s">
        <v>168</v>
      </c>
      <c r="B21" s="87" t="s">
        <v>152</v>
      </c>
      <c r="C21" s="27">
        <v>1026</v>
      </c>
      <c r="D21" s="247">
        <v>0.91666666666666663</v>
      </c>
      <c r="E21" s="246">
        <f>D21+G20</f>
        <v>1.125</v>
      </c>
      <c r="F21" s="246">
        <v>0.125</v>
      </c>
      <c r="G21" s="246">
        <f t="shared" si="0"/>
        <v>1.25</v>
      </c>
      <c r="H21" s="26" t="s">
        <v>180</v>
      </c>
      <c r="I21" s="20"/>
    </row>
    <row r="22" spans="1:10" ht="39" customHeight="1" x14ac:dyDescent="0.4">
      <c r="A22" s="32" t="s">
        <v>169</v>
      </c>
      <c r="B22" s="87" t="s">
        <v>36</v>
      </c>
      <c r="C22" s="27">
        <v>972</v>
      </c>
      <c r="D22" s="210">
        <v>1</v>
      </c>
      <c r="E22" s="246">
        <f>D22+G21</f>
        <v>2.25</v>
      </c>
      <c r="F22" s="246">
        <v>0.33333333333333331</v>
      </c>
      <c r="G22" s="246">
        <f t="shared" si="0"/>
        <v>2.5833333333333335</v>
      </c>
      <c r="H22" s="26" t="s">
        <v>180</v>
      </c>
      <c r="I22" s="31"/>
    </row>
    <row r="23" spans="1:10" ht="24" customHeight="1" x14ac:dyDescent="0.35">
      <c r="A23" s="32"/>
      <c r="B23" s="87"/>
      <c r="C23" s="27"/>
      <c r="D23" s="210"/>
      <c r="E23" s="28"/>
      <c r="F23" s="246">
        <v>0.25</v>
      </c>
      <c r="G23" s="28"/>
      <c r="H23" s="26" t="s">
        <v>107</v>
      </c>
      <c r="I23" s="20"/>
    </row>
    <row r="24" spans="1:10" ht="26.25" customHeight="1" x14ac:dyDescent="0.35">
      <c r="A24" s="32" t="s">
        <v>168</v>
      </c>
      <c r="B24" s="87" t="s">
        <v>152</v>
      </c>
      <c r="C24" s="27">
        <v>972</v>
      </c>
      <c r="D24" s="210">
        <v>0.91666666666666663</v>
      </c>
      <c r="E24" s="28">
        <f>D24+F23+G22</f>
        <v>3.75</v>
      </c>
      <c r="F24" s="28">
        <v>0.125</v>
      </c>
      <c r="G24" s="28">
        <f t="shared" si="0"/>
        <v>3.875</v>
      </c>
      <c r="H24" s="26" t="s">
        <v>180</v>
      </c>
      <c r="I24" s="20"/>
    </row>
    <row r="25" spans="1:10" ht="59.25" customHeight="1" x14ac:dyDescent="0.35">
      <c r="A25" s="248" t="s">
        <v>174</v>
      </c>
      <c r="B25" s="239" t="s">
        <v>175</v>
      </c>
      <c r="C25" s="27">
        <v>1026</v>
      </c>
      <c r="D25" s="210">
        <v>1</v>
      </c>
      <c r="E25" s="28">
        <f>D25+G24</f>
        <v>4.875</v>
      </c>
      <c r="F25" s="28">
        <v>0.125</v>
      </c>
      <c r="G25" s="28">
        <f t="shared" si="0"/>
        <v>5</v>
      </c>
      <c r="H25" s="28" t="s">
        <v>141</v>
      </c>
      <c r="I25" s="20"/>
    </row>
    <row r="26" spans="1:10" x14ac:dyDescent="0.35">
      <c r="D26" s="33"/>
      <c r="E26" s="33"/>
      <c r="F26" s="33"/>
      <c r="G26" s="33"/>
      <c r="H26" s="34"/>
      <c r="I26" s="35"/>
      <c r="J26" s="244"/>
    </row>
    <row r="27" spans="1:10" ht="15" customHeight="1" x14ac:dyDescent="0.4">
      <c r="A27" s="36" t="s">
        <v>39</v>
      </c>
      <c r="B27" s="36"/>
      <c r="C27" s="37">
        <f>SUM(C28:C30)</f>
        <v>5</v>
      </c>
      <c r="D27" s="36" t="s">
        <v>40</v>
      </c>
      <c r="E27" s="38"/>
      <c r="F27" s="38"/>
      <c r="G27" s="38"/>
      <c r="H27" s="38"/>
    </row>
    <row r="28" spans="1:10" ht="15" customHeight="1" x14ac:dyDescent="0.35">
      <c r="A28" s="39" t="s">
        <v>42</v>
      </c>
      <c r="B28" s="39"/>
      <c r="C28" s="37">
        <f>SUM(D20:D25)</f>
        <v>3.833333333333333</v>
      </c>
      <c r="D28" s="36" t="s">
        <v>40</v>
      </c>
      <c r="E28" s="40"/>
      <c r="F28" s="41"/>
      <c r="G28" s="42"/>
    </row>
    <row r="29" spans="1:10" ht="15" customHeight="1" x14ac:dyDescent="0.35">
      <c r="A29" s="39" t="s">
        <v>43</v>
      </c>
      <c r="B29" s="39"/>
      <c r="C29" s="37">
        <f>SUM(F20+F22+F25+F21+F24)</f>
        <v>0.91666666666666663</v>
      </c>
      <c r="D29" s="36" t="s">
        <v>40</v>
      </c>
      <c r="E29" s="40"/>
      <c r="F29" s="43"/>
      <c r="G29" s="43"/>
    </row>
    <row r="30" spans="1:10" ht="17.25" customHeight="1" x14ac:dyDescent="0.35">
      <c r="A30" s="39" t="s">
        <v>176</v>
      </c>
      <c r="B30" s="39"/>
      <c r="C30" s="37">
        <f>F23</f>
        <v>0.25</v>
      </c>
      <c r="D30" s="36" t="s">
        <v>40</v>
      </c>
      <c r="E30" s="40"/>
      <c r="F30" s="41"/>
      <c r="G30" s="42"/>
    </row>
    <row r="31" spans="1:10" ht="24.75" customHeight="1" x14ac:dyDescent="0.35">
      <c r="A31" s="44"/>
      <c r="B31" s="387" t="s">
        <v>187</v>
      </c>
      <c r="C31" s="387"/>
      <c r="D31" s="387"/>
      <c r="E31" s="387"/>
      <c r="F31" s="387"/>
      <c r="G31" s="387"/>
    </row>
    <row r="32" spans="1:10" x14ac:dyDescent="0.35">
      <c r="A32" s="44"/>
      <c r="B32" s="44"/>
      <c r="C32" s="47"/>
      <c r="D32" s="46"/>
    </row>
    <row r="33" spans="1:17" x14ac:dyDescent="0.35">
      <c r="A33" s="44"/>
      <c r="B33" s="44"/>
      <c r="C33" s="47"/>
      <c r="D33" s="46"/>
    </row>
    <row r="34" spans="1:17" s="5" customFormat="1" x14ac:dyDescent="0.35">
      <c r="A34" s="3"/>
      <c r="B34" s="3"/>
      <c r="C34" s="3"/>
      <c r="D34" s="3"/>
      <c r="E34" s="3"/>
      <c r="F34" s="3"/>
      <c r="G34" s="3"/>
    </row>
    <row r="35" spans="1:17" s="50" customFormat="1" ht="15" customHeight="1" x14ac:dyDescent="0.35">
      <c r="A35" s="48"/>
      <c r="B35" s="49"/>
      <c r="C35" s="49"/>
      <c r="D35" s="49"/>
      <c r="E35" s="49"/>
      <c r="F35" s="49"/>
      <c r="G35" s="49"/>
      <c r="K35" s="51"/>
      <c r="L35" s="51"/>
      <c r="M35" s="51"/>
      <c r="N35" s="51"/>
      <c r="O35" s="51"/>
    </row>
    <row r="36" spans="1:17" s="50" customFormat="1" ht="15" customHeight="1" x14ac:dyDescent="0.35">
      <c r="A36" s="48"/>
      <c r="B36" s="49"/>
      <c r="C36" s="49"/>
      <c r="D36" s="49"/>
      <c r="E36" s="49"/>
      <c r="F36" s="49"/>
      <c r="G36" s="49"/>
      <c r="K36" s="51"/>
      <c r="L36" s="51"/>
      <c r="M36" s="51"/>
      <c r="N36" s="51"/>
      <c r="O36" s="51"/>
    </row>
    <row r="37" spans="1:17" s="50" customFormat="1" ht="15" customHeight="1" x14ac:dyDescent="0.35">
      <c r="A37" s="48"/>
      <c r="B37" s="49"/>
      <c r="C37" s="49"/>
      <c r="D37" s="49"/>
      <c r="E37" s="49"/>
      <c r="F37" s="49"/>
      <c r="G37" s="49"/>
      <c r="K37" s="51"/>
      <c r="L37" s="51"/>
      <c r="M37" s="51"/>
      <c r="N37" s="51"/>
      <c r="O37" s="51"/>
    </row>
    <row r="38" spans="1:17" s="50" customFormat="1" ht="15.75" customHeight="1" x14ac:dyDescent="0.35">
      <c r="A38" s="48"/>
      <c r="B38" s="52"/>
      <c r="C38" s="52"/>
      <c r="D38" s="52"/>
      <c r="E38" s="52"/>
      <c r="F38" s="53"/>
      <c r="G38" s="49"/>
      <c r="L38" s="51"/>
      <c r="M38" s="51"/>
      <c r="N38" s="51"/>
      <c r="O38" s="51"/>
      <c r="P38" s="51"/>
      <c r="Q38" s="51"/>
    </row>
    <row r="39" spans="1:17" s="50" customFormat="1" ht="15.75" customHeight="1" x14ac:dyDescent="0.35">
      <c r="A39" s="48"/>
      <c r="B39" s="52"/>
      <c r="C39" s="52"/>
      <c r="D39" s="52"/>
      <c r="E39" s="52"/>
      <c r="F39" s="53"/>
      <c r="G39" s="49"/>
      <c r="L39" s="51"/>
      <c r="M39" s="51"/>
      <c r="N39" s="51"/>
      <c r="O39" s="51"/>
      <c r="P39" s="51"/>
      <c r="Q39" s="51"/>
    </row>
    <row r="40" spans="1:17" s="54" customFormat="1" x14ac:dyDescent="0.35">
      <c r="A40" s="11"/>
      <c r="G40" s="11"/>
      <c r="K40" s="55"/>
    </row>
    <row r="66" spans="4:4" x14ac:dyDescent="0.35">
      <c r="D66" s="44"/>
    </row>
    <row r="67" spans="4:4" x14ac:dyDescent="0.35">
      <c r="D67" s="44"/>
    </row>
  </sheetData>
  <mergeCells count="16">
    <mergeCell ref="B31:G31"/>
    <mergeCell ref="C4:D4"/>
    <mergeCell ref="G4:H4"/>
    <mergeCell ref="B6:G6"/>
    <mergeCell ref="A7:H7"/>
    <mergeCell ref="A18:A19"/>
    <mergeCell ref="B18:B19"/>
    <mergeCell ref="C18:C19"/>
    <mergeCell ref="D18:G18"/>
    <mergeCell ref="H18:H19"/>
    <mergeCell ref="C1:D1"/>
    <mergeCell ref="G1:H1"/>
    <mergeCell ref="C2:D2"/>
    <mergeCell ref="G2:H2"/>
    <mergeCell ref="C3:D3"/>
    <mergeCell ref="G3:H3"/>
  </mergeCells>
  <printOptions horizontalCentered="1" verticalCentered="1"/>
  <pageMargins left="0" right="0" top="0" bottom="0" header="0" footer="0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66"/>
  <sheetViews>
    <sheetView view="pageBreakPreview" zoomScale="77" zoomScaleNormal="100" zoomScaleSheetLayoutView="77" workbookViewId="0">
      <selection activeCell="E9" sqref="E9"/>
    </sheetView>
  </sheetViews>
  <sheetFormatPr defaultColWidth="10.453125" defaultRowHeight="15.5" x14ac:dyDescent="0.35"/>
  <cols>
    <col min="1" max="1" width="35.81640625" style="7" customWidth="1"/>
    <col min="2" max="2" width="24.26953125" style="7" customWidth="1"/>
    <col min="3" max="3" width="42.54296875" style="7" customWidth="1"/>
    <col min="4" max="4" width="19.81640625" style="7" customWidth="1"/>
    <col min="5" max="5" width="12.7265625" style="7" customWidth="1"/>
    <col min="6" max="6" width="15.54296875" style="7" customWidth="1"/>
    <col min="7" max="7" width="9.7265625" style="7" customWidth="1"/>
    <col min="8" max="8" width="14.81640625" style="7" customWidth="1"/>
    <col min="9" max="9" width="31.7265625" style="7" customWidth="1"/>
    <col min="10" max="10" width="27" style="7" customWidth="1"/>
    <col min="11" max="11" width="32.26953125" style="7" customWidth="1"/>
    <col min="12" max="23" width="5.54296875" style="7" customWidth="1"/>
    <col min="24" max="256" width="10.453125" style="7"/>
    <col min="257" max="257" width="3.81640625" style="7" bestFit="1" customWidth="1"/>
    <col min="258" max="258" width="35.81640625" style="7" customWidth="1"/>
    <col min="259" max="259" width="39.26953125" style="7" customWidth="1"/>
    <col min="260" max="260" width="19.81640625" style="7" customWidth="1"/>
    <col min="261" max="261" width="12.7265625" style="7" customWidth="1"/>
    <col min="262" max="262" width="15.54296875" style="7" customWidth="1"/>
    <col min="263" max="263" width="9.7265625" style="7" customWidth="1"/>
    <col min="264" max="264" width="13.453125" style="7" customWidth="1"/>
    <col min="265" max="265" width="31.7265625" style="7" customWidth="1"/>
    <col min="266" max="266" width="27" style="7" customWidth="1"/>
    <col min="267" max="267" width="32.26953125" style="7" customWidth="1"/>
    <col min="268" max="279" width="5.54296875" style="7" customWidth="1"/>
    <col min="280" max="512" width="10.453125" style="7"/>
    <col min="513" max="513" width="3.81640625" style="7" bestFit="1" customWidth="1"/>
    <col min="514" max="514" width="35.81640625" style="7" customWidth="1"/>
    <col min="515" max="515" width="39.26953125" style="7" customWidth="1"/>
    <col min="516" max="516" width="19.81640625" style="7" customWidth="1"/>
    <col min="517" max="517" width="12.7265625" style="7" customWidth="1"/>
    <col min="518" max="518" width="15.54296875" style="7" customWidth="1"/>
    <col min="519" max="519" width="9.7265625" style="7" customWidth="1"/>
    <col min="520" max="520" width="13.453125" style="7" customWidth="1"/>
    <col min="521" max="521" width="31.7265625" style="7" customWidth="1"/>
    <col min="522" max="522" width="27" style="7" customWidth="1"/>
    <col min="523" max="523" width="32.26953125" style="7" customWidth="1"/>
    <col min="524" max="535" width="5.54296875" style="7" customWidth="1"/>
    <col min="536" max="768" width="10.453125" style="7"/>
    <col min="769" max="769" width="3.81640625" style="7" bestFit="1" customWidth="1"/>
    <col min="770" max="770" width="35.81640625" style="7" customWidth="1"/>
    <col min="771" max="771" width="39.26953125" style="7" customWidth="1"/>
    <col min="772" max="772" width="19.81640625" style="7" customWidth="1"/>
    <col min="773" max="773" width="12.7265625" style="7" customWidth="1"/>
    <col min="774" max="774" width="15.54296875" style="7" customWidth="1"/>
    <col min="775" max="775" width="9.7265625" style="7" customWidth="1"/>
    <col min="776" max="776" width="13.453125" style="7" customWidth="1"/>
    <col min="777" max="777" width="31.7265625" style="7" customWidth="1"/>
    <col min="778" max="778" width="27" style="7" customWidth="1"/>
    <col min="779" max="779" width="32.26953125" style="7" customWidth="1"/>
    <col min="780" max="791" width="5.54296875" style="7" customWidth="1"/>
    <col min="792" max="1024" width="10.453125" style="7"/>
    <col min="1025" max="1025" width="3.81640625" style="7" bestFit="1" customWidth="1"/>
    <col min="1026" max="1026" width="35.81640625" style="7" customWidth="1"/>
    <col min="1027" max="1027" width="39.26953125" style="7" customWidth="1"/>
    <col min="1028" max="1028" width="19.81640625" style="7" customWidth="1"/>
    <col min="1029" max="1029" width="12.7265625" style="7" customWidth="1"/>
    <col min="1030" max="1030" width="15.54296875" style="7" customWidth="1"/>
    <col min="1031" max="1031" width="9.7265625" style="7" customWidth="1"/>
    <col min="1032" max="1032" width="13.453125" style="7" customWidth="1"/>
    <col min="1033" max="1033" width="31.7265625" style="7" customWidth="1"/>
    <col min="1034" max="1034" width="27" style="7" customWidth="1"/>
    <col min="1035" max="1035" width="32.26953125" style="7" customWidth="1"/>
    <col min="1036" max="1047" width="5.54296875" style="7" customWidth="1"/>
    <col min="1048" max="1280" width="10.453125" style="7"/>
    <col min="1281" max="1281" width="3.81640625" style="7" bestFit="1" customWidth="1"/>
    <col min="1282" max="1282" width="35.81640625" style="7" customWidth="1"/>
    <col min="1283" max="1283" width="39.26953125" style="7" customWidth="1"/>
    <col min="1284" max="1284" width="19.81640625" style="7" customWidth="1"/>
    <col min="1285" max="1285" width="12.7265625" style="7" customWidth="1"/>
    <col min="1286" max="1286" width="15.54296875" style="7" customWidth="1"/>
    <col min="1287" max="1287" width="9.7265625" style="7" customWidth="1"/>
    <col min="1288" max="1288" width="13.453125" style="7" customWidth="1"/>
    <col min="1289" max="1289" width="31.7265625" style="7" customWidth="1"/>
    <col min="1290" max="1290" width="27" style="7" customWidth="1"/>
    <col min="1291" max="1291" width="32.26953125" style="7" customWidth="1"/>
    <col min="1292" max="1303" width="5.54296875" style="7" customWidth="1"/>
    <col min="1304" max="1536" width="10.453125" style="7"/>
    <col min="1537" max="1537" width="3.81640625" style="7" bestFit="1" customWidth="1"/>
    <col min="1538" max="1538" width="35.81640625" style="7" customWidth="1"/>
    <col min="1539" max="1539" width="39.26953125" style="7" customWidth="1"/>
    <col min="1540" max="1540" width="19.81640625" style="7" customWidth="1"/>
    <col min="1541" max="1541" width="12.7265625" style="7" customWidth="1"/>
    <col min="1542" max="1542" width="15.54296875" style="7" customWidth="1"/>
    <col min="1543" max="1543" width="9.7265625" style="7" customWidth="1"/>
    <col min="1544" max="1544" width="13.453125" style="7" customWidth="1"/>
    <col min="1545" max="1545" width="31.7265625" style="7" customWidth="1"/>
    <col min="1546" max="1546" width="27" style="7" customWidth="1"/>
    <col min="1547" max="1547" width="32.26953125" style="7" customWidth="1"/>
    <col min="1548" max="1559" width="5.54296875" style="7" customWidth="1"/>
    <col min="1560" max="1792" width="10.453125" style="7"/>
    <col min="1793" max="1793" width="3.81640625" style="7" bestFit="1" customWidth="1"/>
    <col min="1794" max="1794" width="35.81640625" style="7" customWidth="1"/>
    <col min="1795" max="1795" width="39.26953125" style="7" customWidth="1"/>
    <col min="1796" max="1796" width="19.81640625" style="7" customWidth="1"/>
    <col min="1797" max="1797" width="12.7265625" style="7" customWidth="1"/>
    <col min="1798" max="1798" width="15.54296875" style="7" customWidth="1"/>
    <col min="1799" max="1799" width="9.7265625" style="7" customWidth="1"/>
    <col min="1800" max="1800" width="13.453125" style="7" customWidth="1"/>
    <col min="1801" max="1801" width="31.7265625" style="7" customWidth="1"/>
    <col min="1802" max="1802" width="27" style="7" customWidth="1"/>
    <col min="1803" max="1803" width="32.26953125" style="7" customWidth="1"/>
    <col min="1804" max="1815" width="5.54296875" style="7" customWidth="1"/>
    <col min="1816" max="2048" width="10.453125" style="7"/>
    <col min="2049" max="2049" width="3.81640625" style="7" bestFit="1" customWidth="1"/>
    <col min="2050" max="2050" width="35.81640625" style="7" customWidth="1"/>
    <col min="2051" max="2051" width="39.26953125" style="7" customWidth="1"/>
    <col min="2052" max="2052" width="19.81640625" style="7" customWidth="1"/>
    <col min="2053" max="2053" width="12.7265625" style="7" customWidth="1"/>
    <col min="2054" max="2054" width="15.54296875" style="7" customWidth="1"/>
    <col min="2055" max="2055" width="9.7265625" style="7" customWidth="1"/>
    <col min="2056" max="2056" width="13.453125" style="7" customWidth="1"/>
    <col min="2057" max="2057" width="31.7265625" style="7" customWidth="1"/>
    <col min="2058" max="2058" width="27" style="7" customWidth="1"/>
    <col min="2059" max="2059" width="32.26953125" style="7" customWidth="1"/>
    <col min="2060" max="2071" width="5.54296875" style="7" customWidth="1"/>
    <col min="2072" max="2304" width="10.453125" style="7"/>
    <col min="2305" max="2305" width="3.81640625" style="7" bestFit="1" customWidth="1"/>
    <col min="2306" max="2306" width="35.81640625" style="7" customWidth="1"/>
    <col min="2307" max="2307" width="39.26953125" style="7" customWidth="1"/>
    <col min="2308" max="2308" width="19.81640625" style="7" customWidth="1"/>
    <col min="2309" max="2309" width="12.7265625" style="7" customWidth="1"/>
    <col min="2310" max="2310" width="15.54296875" style="7" customWidth="1"/>
    <col min="2311" max="2311" width="9.7265625" style="7" customWidth="1"/>
    <col min="2312" max="2312" width="13.453125" style="7" customWidth="1"/>
    <col min="2313" max="2313" width="31.7265625" style="7" customWidth="1"/>
    <col min="2314" max="2314" width="27" style="7" customWidth="1"/>
    <col min="2315" max="2315" width="32.26953125" style="7" customWidth="1"/>
    <col min="2316" max="2327" width="5.54296875" style="7" customWidth="1"/>
    <col min="2328" max="2560" width="10.453125" style="7"/>
    <col min="2561" max="2561" width="3.81640625" style="7" bestFit="1" customWidth="1"/>
    <col min="2562" max="2562" width="35.81640625" style="7" customWidth="1"/>
    <col min="2563" max="2563" width="39.26953125" style="7" customWidth="1"/>
    <col min="2564" max="2564" width="19.81640625" style="7" customWidth="1"/>
    <col min="2565" max="2565" width="12.7265625" style="7" customWidth="1"/>
    <col min="2566" max="2566" width="15.54296875" style="7" customWidth="1"/>
    <col min="2567" max="2567" width="9.7265625" style="7" customWidth="1"/>
    <col min="2568" max="2568" width="13.453125" style="7" customWidth="1"/>
    <col min="2569" max="2569" width="31.7265625" style="7" customWidth="1"/>
    <col min="2570" max="2570" width="27" style="7" customWidth="1"/>
    <col min="2571" max="2571" width="32.26953125" style="7" customWidth="1"/>
    <col min="2572" max="2583" width="5.54296875" style="7" customWidth="1"/>
    <col min="2584" max="2816" width="10.453125" style="7"/>
    <col min="2817" max="2817" width="3.81640625" style="7" bestFit="1" customWidth="1"/>
    <col min="2818" max="2818" width="35.81640625" style="7" customWidth="1"/>
    <col min="2819" max="2819" width="39.26953125" style="7" customWidth="1"/>
    <col min="2820" max="2820" width="19.81640625" style="7" customWidth="1"/>
    <col min="2821" max="2821" width="12.7265625" style="7" customWidth="1"/>
    <col min="2822" max="2822" width="15.54296875" style="7" customWidth="1"/>
    <col min="2823" max="2823" width="9.7265625" style="7" customWidth="1"/>
    <col min="2824" max="2824" width="13.453125" style="7" customWidth="1"/>
    <col min="2825" max="2825" width="31.7265625" style="7" customWidth="1"/>
    <col min="2826" max="2826" width="27" style="7" customWidth="1"/>
    <col min="2827" max="2827" width="32.26953125" style="7" customWidth="1"/>
    <col min="2828" max="2839" width="5.54296875" style="7" customWidth="1"/>
    <col min="2840" max="3072" width="10.453125" style="7"/>
    <col min="3073" max="3073" width="3.81640625" style="7" bestFit="1" customWidth="1"/>
    <col min="3074" max="3074" width="35.81640625" style="7" customWidth="1"/>
    <col min="3075" max="3075" width="39.26953125" style="7" customWidth="1"/>
    <col min="3076" max="3076" width="19.81640625" style="7" customWidth="1"/>
    <col min="3077" max="3077" width="12.7265625" style="7" customWidth="1"/>
    <col min="3078" max="3078" width="15.54296875" style="7" customWidth="1"/>
    <col min="3079" max="3079" width="9.7265625" style="7" customWidth="1"/>
    <col min="3080" max="3080" width="13.453125" style="7" customWidth="1"/>
    <col min="3081" max="3081" width="31.7265625" style="7" customWidth="1"/>
    <col min="3082" max="3082" width="27" style="7" customWidth="1"/>
    <col min="3083" max="3083" width="32.26953125" style="7" customWidth="1"/>
    <col min="3084" max="3095" width="5.54296875" style="7" customWidth="1"/>
    <col min="3096" max="3328" width="10.453125" style="7"/>
    <col min="3329" max="3329" width="3.81640625" style="7" bestFit="1" customWidth="1"/>
    <col min="3330" max="3330" width="35.81640625" style="7" customWidth="1"/>
    <col min="3331" max="3331" width="39.26953125" style="7" customWidth="1"/>
    <col min="3332" max="3332" width="19.81640625" style="7" customWidth="1"/>
    <col min="3333" max="3333" width="12.7265625" style="7" customWidth="1"/>
    <col min="3334" max="3334" width="15.54296875" style="7" customWidth="1"/>
    <col min="3335" max="3335" width="9.7265625" style="7" customWidth="1"/>
    <col min="3336" max="3336" width="13.453125" style="7" customWidth="1"/>
    <col min="3337" max="3337" width="31.7265625" style="7" customWidth="1"/>
    <col min="3338" max="3338" width="27" style="7" customWidth="1"/>
    <col min="3339" max="3339" width="32.26953125" style="7" customWidth="1"/>
    <col min="3340" max="3351" width="5.54296875" style="7" customWidth="1"/>
    <col min="3352" max="3584" width="10.453125" style="7"/>
    <col min="3585" max="3585" width="3.81640625" style="7" bestFit="1" customWidth="1"/>
    <col min="3586" max="3586" width="35.81640625" style="7" customWidth="1"/>
    <col min="3587" max="3587" width="39.26953125" style="7" customWidth="1"/>
    <col min="3588" max="3588" width="19.81640625" style="7" customWidth="1"/>
    <col min="3589" max="3589" width="12.7265625" style="7" customWidth="1"/>
    <col min="3590" max="3590" width="15.54296875" style="7" customWidth="1"/>
    <col min="3591" max="3591" width="9.7265625" style="7" customWidth="1"/>
    <col min="3592" max="3592" width="13.453125" style="7" customWidth="1"/>
    <col min="3593" max="3593" width="31.7265625" style="7" customWidth="1"/>
    <col min="3594" max="3594" width="27" style="7" customWidth="1"/>
    <col min="3595" max="3595" width="32.26953125" style="7" customWidth="1"/>
    <col min="3596" max="3607" width="5.54296875" style="7" customWidth="1"/>
    <col min="3608" max="3840" width="10.453125" style="7"/>
    <col min="3841" max="3841" width="3.81640625" style="7" bestFit="1" customWidth="1"/>
    <col min="3842" max="3842" width="35.81640625" style="7" customWidth="1"/>
    <col min="3843" max="3843" width="39.26953125" style="7" customWidth="1"/>
    <col min="3844" max="3844" width="19.81640625" style="7" customWidth="1"/>
    <col min="3845" max="3845" width="12.7265625" style="7" customWidth="1"/>
    <col min="3846" max="3846" width="15.54296875" style="7" customWidth="1"/>
    <col min="3847" max="3847" width="9.7265625" style="7" customWidth="1"/>
    <col min="3848" max="3848" width="13.453125" style="7" customWidth="1"/>
    <col min="3849" max="3849" width="31.7265625" style="7" customWidth="1"/>
    <col min="3850" max="3850" width="27" style="7" customWidth="1"/>
    <col min="3851" max="3851" width="32.26953125" style="7" customWidth="1"/>
    <col min="3852" max="3863" width="5.54296875" style="7" customWidth="1"/>
    <col min="3864" max="4096" width="10.453125" style="7"/>
    <col min="4097" max="4097" width="3.81640625" style="7" bestFit="1" customWidth="1"/>
    <col min="4098" max="4098" width="35.81640625" style="7" customWidth="1"/>
    <col min="4099" max="4099" width="39.26953125" style="7" customWidth="1"/>
    <col min="4100" max="4100" width="19.81640625" style="7" customWidth="1"/>
    <col min="4101" max="4101" width="12.7265625" style="7" customWidth="1"/>
    <col min="4102" max="4102" width="15.54296875" style="7" customWidth="1"/>
    <col min="4103" max="4103" width="9.7265625" style="7" customWidth="1"/>
    <col min="4104" max="4104" width="13.453125" style="7" customWidth="1"/>
    <col min="4105" max="4105" width="31.7265625" style="7" customWidth="1"/>
    <col min="4106" max="4106" width="27" style="7" customWidth="1"/>
    <col min="4107" max="4107" width="32.26953125" style="7" customWidth="1"/>
    <col min="4108" max="4119" width="5.54296875" style="7" customWidth="1"/>
    <col min="4120" max="4352" width="10.453125" style="7"/>
    <col min="4353" max="4353" width="3.81640625" style="7" bestFit="1" customWidth="1"/>
    <col min="4354" max="4354" width="35.81640625" style="7" customWidth="1"/>
    <col min="4355" max="4355" width="39.26953125" style="7" customWidth="1"/>
    <col min="4356" max="4356" width="19.81640625" style="7" customWidth="1"/>
    <col min="4357" max="4357" width="12.7265625" style="7" customWidth="1"/>
    <col min="4358" max="4358" width="15.54296875" style="7" customWidth="1"/>
    <col min="4359" max="4359" width="9.7265625" style="7" customWidth="1"/>
    <col min="4360" max="4360" width="13.453125" style="7" customWidth="1"/>
    <col min="4361" max="4361" width="31.7265625" style="7" customWidth="1"/>
    <col min="4362" max="4362" width="27" style="7" customWidth="1"/>
    <col min="4363" max="4363" width="32.26953125" style="7" customWidth="1"/>
    <col min="4364" max="4375" width="5.54296875" style="7" customWidth="1"/>
    <col min="4376" max="4608" width="10.453125" style="7"/>
    <col min="4609" max="4609" width="3.81640625" style="7" bestFit="1" customWidth="1"/>
    <col min="4610" max="4610" width="35.81640625" style="7" customWidth="1"/>
    <col min="4611" max="4611" width="39.26953125" style="7" customWidth="1"/>
    <col min="4612" max="4612" width="19.81640625" style="7" customWidth="1"/>
    <col min="4613" max="4613" width="12.7265625" style="7" customWidth="1"/>
    <col min="4614" max="4614" width="15.54296875" style="7" customWidth="1"/>
    <col min="4615" max="4615" width="9.7265625" style="7" customWidth="1"/>
    <col min="4616" max="4616" width="13.453125" style="7" customWidth="1"/>
    <col min="4617" max="4617" width="31.7265625" style="7" customWidth="1"/>
    <col min="4618" max="4618" width="27" style="7" customWidth="1"/>
    <col min="4619" max="4619" width="32.26953125" style="7" customWidth="1"/>
    <col min="4620" max="4631" width="5.54296875" style="7" customWidth="1"/>
    <col min="4632" max="4864" width="10.453125" style="7"/>
    <col min="4865" max="4865" width="3.81640625" style="7" bestFit="1" customWidth="1"/>
    <col min="4866" max="4866" width="35.81640625" style="7" customWidth="1"/>
    <col min="4867" max="4867" width="39.26953125" style="7" customWidth="1"/>
    <col min="4868" max="4868" width="19.81640625" style="7" customWidth="1"/>
    <col min="4869" max="4869" width="12.7265625" style="7" customWidth="1"/>
    <col min="4870" max="4870" width="15.54296875" style="7" customWidth="1"/>
    <col min="4871" max="4871" width="9.7265625" style="7" customWidth="1"/>
    <col min="4872" max="4872" width="13.453125" style="7" customWidth="1"/>
    <col min="4873" max="4873" width="31.7265625" style="7" customWidth="1"/>
    <col min="4874" max="4874" width="27" style="7" customWidth="1"/>
    <col min="4875" max="4875" width="32.26953125" style="7" customWidth="1"/>
    <col min="4876" max="4887" width="5.54296875" style="7" customWidth="1"/>
    <col min="4888" max="5120" width="10.453125" style="7"/>
    <col min="5121" max="5121" width="3.81640625" style="7" bestFit="1" customWidth="1"/>
    <col min="5122" max="5122" width="35.81640625" style="7" customWidth="1"/>
    <col min="5123" max="5123" width="39.26953125" style="7" customWidth="1"/>
    <col min="5124" max="5124" width="19.81640625" style="7" customWidth="1"/>
    <col min="5125" max="5125" width="12.7265625" style="7" customWidth="1"/>
    <col min="5126" max="5126" width="15.54296875" style="7" customWidth="1"/>
    <col min="5127" max="5127" width="9.7265625" style="7" customWidth="1"/>
    <col min="5128" max="5128" width="13.453125" style="7" customWidth="1"/>
    <col min="5129" max="5129" width="31.7265625" style="7" customWidth="1"/>
    <col min="5130" max="5130" width="27" style="7" customWidth="1"/>
    <col min="5131" max="5131" width="32.26953125" style="7" customWidth="1"/>
    <col min="5132" max="5143" width="5.54296875" style="7" customWidth="1"/>
    <col min="5144" max="5376" width="10.453125" style="7"/>
    <col min="5377" max="5377" width="3.81640625" style="7" bestFit="1" customWidth="1"/>
    <col min="5378" max="5378" width="35.81640625" style="7" customWidth="1"/>
    <col min="5379" max="5379" width="39.26953125" style="7" customWidth="1"/>
    <col min="5380" max="5380" width="19.81640625" style="7" customWidth="1"/>
    <col min="5381" max="5381" width="12.7265625" style="7" customWidth="1"/>
    <col min="5382" max="5382" width="15.54296875" style="7" customWidth="1"/>
    <col min="5383" max="5383" width="9.7265625" style="7" customWidth="1"/>
    <col min="5384" max="5384" width="13.453125" style="7" customWidth="1"/>
    <col min="5385" max="5385" width="31.7265625" style="7" customWidth="1"/>
    <col min="5386" max="5386" width="27" style="7" customWidth="1"/>
    <col min="5387" max="5387" width="32.26953125" style="7" customWidth="1"/>
    <col min="5388" max="5399" width="5.54296875" style="7" customWidth="1"/>
    <col min="5400" max="5632" width="10.453125" style="7"/>
    <col min="5633" max="5633" width="3.81640625" style="7" bestFit="1" customWidth="1"/>
    <col min="5634" max="5634" width="35.81640625" style="7" customWidth="1"/>
    <col min="5635" max="5635" width="39.26953125" style="7" customWidth="1"/>
    <col min="5636" max="5636" width="19.81640625" style="7" customWidth="1"/>
    <col min="5637" max="5637" width="12.7265625" style="7" customWidth="1"/>
    <col min="5638" max="5638" width="15.54296875" style="7" customWidth="1"/>
    <col min="5639" max="5639" width="9.7265625" style="7" customWidth="1"/>
    <col min="5640" max="5640" width="13.453125" style="7" customWidth="1"/>
    <col min="5641" max="5641" width="31.7265625" style="7" customWidth="1"/>
    <col min="5642" max="5642" width="27" style="7" customWidth="1"/>
    <col min="5643" max="5643" width="32.26953125" style="7" customWidth="1"/>
    <col min="5644" max="5655" width="5.54296875" style="7" customWidth="1"/>
    <col min="5656" max="5888" width="10.453125" style="7"/>
    <col min="5889" max="5889" width="3.81640625" style="7" bestFit="1" customWidth="1"/>
    <col min="5890" max="5890" width="35.81640625" style="7" customWidth="1"/>
    <col min="5891" max="5891" width="39.26953125" style="7" customWidth="1"/>
    <col min="5892" max="5892" width="19.81640625" style="7" customWidth="1"/>
    <col min="5893" max="5893" width="12.7265625" style="7" customWidth="1"/>
    <col min="5894" max="5894" width="15.54296875" style="7" customWidth="1"/>
    <col min="5895" max="5895" width="9.7265625" style="7" customWidth="1"/>
    <col min="5896" max="5896" width="13.453125" style="7" customWidth="1"/>
    <col min="5897" max="5897" width="31.7265625" style="7" customWidth="1"/>
    <col min="5898" max="5898" width="27" style="7" customWidth="1"/>
    <col min="5899" max="5899" width="32.26953125" style="7" customWidth="1"/>
    <col min="5900" max="5911" width="5.54296875" style="7" customWidth="1"/>
    <col min="5912" max="6144" width="10.453125" style="7"/>
    <col min="6145" max="6145" width="3.81640625" style="7" bestFit="1" customWidth="1"/>
    <col min="6146" max="6146" width="35.81640625" style="7" customWidth="1"/>
    <col min="6147" max="6147" width="39.26953125" style="7" customWidth="1"/>
    <col min="6148" max="6148" width="19.81640625" style="7" customWidth="1"/>
    <col min="6149" max="6149" width="12.7265625" style="7" customWidth="1"/>
    <col min="6150" max="6150" width="15.54296875" style="7" customWidth="1"/>
    <col min="6151" max="6151" width="9.7265625" style="7" customWidth="1"/>
    <col min="6152" max="6152" width="13.453125" style="7" customWidth="1"/>
    <col min="6153" max="6153" width="31.7265625" style="7" customWidth="1"/>
    <col min="6154" max="6154" width="27" style="7" customWidth="1"/>
    <col min="6155" max="6155" width="32.26953125" style="7" customWidth="1"/>
    <col min="6156" max="6167" width="5.54296875" style="7" customWidth="1"/>
    <col min="6168" max="6400" width="10.453125" style="7"/>
    <col min="6401" max="6401" width="3.81640625" style="7" bestFit="1" customWidth="1"/>
    <col min="6402" max="6402" width="35.81640625" style="7" customWidth="1"/>
    <col min="6403" max="6403" width="39.26953125" style="7" customWidth="1"/>
    <col min="6404" max="6404" width="19.81640625" style="7" customWidth="1"/>
    <col min="6405" max="6405" width="12.7265625" style="7" customWidth="1"/>
    <col min="6406" max="6406" width="15.54296875" style="7" customWidth="1"/>
    <col min="6407" max="6407" width="9.7265625" style="7" customWidth="1"/>
    <col min="6408" max="6408" width="13.453125" style="7" customWidth="1"/>
    <col min="6409" max="6409" width="31.7265625" style="7" customWidth="1"/>
    <col min="6410" max="6410" width="27" style="7" customWidth="1"/>
    <col min="6411" max="6411" width="32.26953125" style="7" customWidth="1"/>
    <col min="6412" max="6423" width="5.54296875" style="7" customWidth="1"/>
    <col min="6424" max="6656" width="10.453125" style="7"/>
    <col min="6657" max="6657" width="3.81640625" style="7" bestFit="1" customWidth="1"/>
    <col min="6658" max="6658" width="35.81640625" style="7" customWidth="1"/>
    <col min="6659" max="6659" width="39.26953125" style="7" customWidth="1"/>
    <col min="6660" max="6660" width="19.81640625" style="7" customWidth="1"/>
    <col min="6661" max="6661" width="12.7265625" style="7" customWidth="1"/>
    <col min="6662" max="6662" width="15.54296875" style="7" customWidth="1"/>
    <col min="6663" max="6663" width="9.7265625" style="7" customWidth="1"/>
    <col min="6664" max="6664" width="13.453125" style="7" customWidth="1"/>
    <col min="6665" max="6665" width="31.7265625" style="7" customWidth="1"/>
    <col min="6666" max="6666" width="27" style="7" customWidth="1"/>
    <col min="6667" max="6667" width="32.26953125" style="7" customWidth="1"/>
    <col min="6668" max="6679" width="5.54296875" style="7" customWidth="1"/>
    <col min="6680" max="6912" width="10.453125" style="7"/>
    <col min="6913" max="6913" width="3.81640625" style="7" bestFit="1" customWidth="1"/>
    <col min="6914" max="6914" width="35.81640625" style="7" customWidth="1"/>
    <col min="6915" max="6915" width="39.26953125" style="7" customWidth="1"/>
    <col min="6916" max="6916" width="19.81640625" style="7" customWidth="1"/>
    <col min="6917" max="6917" width="12.7265625" style="7" customWidth="1"/>
    <col min="6918" max="6918" width="15.54296875" style="7" customWidth="1"/>
    <col min="6919" max="6919" width="9.7265625" style="7" customWidth="1"/>
    <col min="6920" max="6920" width="13.453125" style="7" customWidth="1"/>
    <col min="6921" max="6921" width="31.7265625" style="7" customWidth="1"/>
    <col min="6922" max="6922" width="27" style="7" customWidth="1"/>
    <col min="6923" max="6923" width="32.26953125" style="7" customWidth="1"/>
    <col min="6924" max="6935" width="5.54296875" style="7" customWidth="1"/>
    <col min="6936" max="7168" width="10.453125" style="7"/>
    <col min="7169" max="7169" width="3.81640625" style="7" bestFit="1" customWidth="1"/>
    <col min="7170" max="7170" width="35.81640625" style="7" customWidth="1"/>
    <col min="7171" max="7171" width="39.26953125" style="7" customWidth="1"/>
    <col min="7172" max="7172" width="19.81640625" style="7" customWidth="1"/>
    <col min="7173" max="7173" width="12.7265625" style="7" customWidth="1"/>
    <col min="7174" max="7174" width="15.54296875" style="7" customWidth="1"/>
    <col min="7175" max="7175" width="9.7265625" style="7" customWidth="1"/>
    <col min="7176" max="7176" width="13.453125" style="7" customWidth="1"/>
    <col min="7177" max="7177" width="31.7265625" style="7" customWidth="1"/>
    <col min="7178" max="7178" width="27" style="7" customWidth="1"/>
    <col min="7179" max="7179" width="32.26953125" style="7" customWidth="1"/>
    <col min="7180" max="7191" width="5.54296875" style="7" customWidth="1"/>
    <col min="7192" max="7424" width="10.453125" style="7"/>
    <col min="7425" max="7425" width="3.81640625" style="7" bestFit="1" customWidth="1"/>
    <col min="7426" max="7426" width="35.81640625" style="7" customWidth="1"/>
    <col min="7427" max="7427" width="39.26953125" style="7" customWidth="1"/>
    <col min="7428" max="7428" width="19.81640625" style="7" customWidth="1"/>
    <col min="7429" max="7429" width="12.7265625" style="7" customWidth="1"/>
    <col min="7430" max="7430" width="15.54296875" style="7" customWidth="1"/>
    <col min="7431" max="7431" width="9.7265625" style="7" customWidth="1"/>
    <col min="7432" max="7432" width="13.453125" style="7" customWidth="1"/>
    <col min="7433" max="7433" width="31.7265625" style="7" customWidth="1"/>
    <col min="7434" max="7434" width="27" style="7" customWidth="1"/>
    <col min="7435" max="7435" width="32.26953125" style="7" customWidth="1"/>
    <col min="7436" max="7447" width="5.54296875" style="7" customWidth="1"/>
    <col min="7448" max="7680" width="10.453125" style="7"/>
    <col min="7681" max="7681" width="3.81640625" style="7" bestFit="1" customWidth="1"/>
    <col min="7682" max="7682" width="35.81640625" style="7" customWidth="1"/>
    <col min="7683" max="7683" width="39.26953125" style="7" customWidth="1"/>
    <col min="7684" max="7684" width="19.81640625" style="7" customWidth="1"/>
    <col min="7685" max="7685" width="12.7265625" style="7" customWidth="1"/>
    <col min="7686" max="7686" width="15.54296875" style="7" customWidth="1"/>
    <col min="7687" max="7687" width="9.7265625" style="7" customWidth="1"/>
    <col min="7688" max="7688" width="13.453125" style="7" customWidth="1"/>
    <col min="7689" max="7689" width="31.7265625" style="7" customWidth="1"/>
    <col min="7690" max="7690" width="27" style="7" customWidth="1"/>
    <col min="7691" max="7691" width="32.26953125" style="7" customWidth="1"/>
    <col min="7692" max="7703" width="5.54296875" style="7" customWidth="1"/>
    <col min="7704" max="7936" width="10.453125" style="7"/>
    <col min="7937" max="7937" width="3.81640625" style="7" bestFit="1" customWidth="1"/>
    <col min="7938" max="7938" width="35.81640625" style="7" customWidth="1"/>
    <col min="7939" max="7939" width="39.26953125" style="7" customWidth="1"/>
    <col min="7940" max="7940" width="19.81640625" style="7" customWidth="1"/>
    <col min="7941" max="7941" width="12.7265625" style="7" customWidth="1"/>
    <col min="7942" max="7942" width="15.54296875" style="7" customWidth="1"/>
    <col min="7943" max="7943" width="9.7265625" style="7" customWidth="1"/>
    <col min="7944" max="7944" width="13.453125" style="7" customWidth="1"/>
    <col min="7945" max="7945" width="31.7265625" style="7" customWidth="1"/>
    <col min="7946" max="7946" width="27" style="7" customWidth="1"/>
    <col min="7947" max="7947" width="32.26953125" style="7" customWidth="1"/>
    <col min="7948" max="7959" width="5.54296875" style="7" customWidth="1"/>
    <col min="7960" max="8192" width="10.453125" style="7"/>
    <col min="8193" max="8193" width="3.81640625" style="7" bestFit="1" customWidth="1"/>
    <col min="8194" max="8194" width="35.81640625" style="7" customWidth="1"/>
    <col min="8195" max="8195" width="39.26953125" style="7" customWidth="1"/>
    <col min="8196" max="8196" width="19.81640625" style="7" customWidth="1"/>
    <col min="8197" max="8197" width="12.7265625" style="7" customWidth="1"/>
    <col min="8198" max="8198" width="15.54296875" style="7" customWidth="1"/>
    <col min="8199" max="8199" width="9.7265625" style="7" customWidth="1"/>
    <col min="8200" max="8200" width="13.453125" style="7" customWidth="1"/>
    <col min="8201" max="8201" width="31.7265625" style="7" customWidth="1"/>
    <col min="8202" max="8202" width="27" style="7" customWidth="1"/>
    <col min="8203" max="8203" width="32.26953125" style="7" customWidth="1"/>
    <col min="8204" max="8215" width="5.54296875" style="7" customWidth="1"/>
    <col min="8216" max="8448" width="10.453125" style="7"/>
    <col min="8449" max="8449" width="3.81640625" style="7" bestFit="1" customWidth="1"/>
    <col min="8450" max="8450" width="35.81640625" style="7" customWidth="1"/>
    <col min="8451" max="8451" width="39.26953125" style="7" customWidth="1"/>
    <col min="8452" max="8452" width="19.81640625" style="7" customWidth="1"/>
    <col min="8453" max="8453" width="12.7265625" style="7" customWidth="1"/>
    <col min="8454" max="8454" width="15.54296875" style="7" customWidth="1"/>
    <col min="8455" max="8455" width="9.7265625" style="7" customWidth="1"/>
    <col min="8456" max="8456" width="13.453125" style="7" customWidth="1"/>
    <col min="8457" max="8457" width="31.7265625" style="7" customWidth="1"/>
    <col min="8458" max="8458" width="27" style="7" customWidth="1"/>
    <col min="8459" max="8459" width="32.26953125" style="7" customWidth="1"/>
    <col min="8460" max="8471" width="5.54296875" style="7" customWidth="1"/>
    <col min="8472" max="8704" width="10.453125" style="7"/>
    <col min="8705" max="8705" width="3.81640625" style="7" bestFit="1" customWidth="1"/>
    <col min="8706" max="8706" width="35.81640625" style="7" customWidth="1"/>
    <col min="8707" max="8707" width="39.26953125" style="7" customWidth="1"/>
    <col min="8708" max="8708" width="19.81640625" style="7" customWidth="1"/>
    <col min="8709" max="8709" width="12.7265625" style="7" customWidth="1"/>
    <col min="8710" max="8710" width="15.54296875" style="7" customWidth="1"/>
    <col min="8711" max="8711" width="9.7265625" style="7" customWidth="1"/>
    <col min="8712" max="8712" width="13.453125" style="7" customWidth="1"/>
    <col min="8713" max="8713" width="31.7265625" style="7" customWidth="1"/>
    <col min="8714" max="8714" width="27" style="7" customWidth="1"/>
    <col min="8715" max="8715" width="32.26953125" style="7" customWidth="1"/>
    <col min="8716" max="8727" width="5.54296875" style="7" customWidth="1"/>
    <col min="8728" max="8960" width="10.453125" style="7"/>
    <col min="8961" max="8961" width="3.81640625" style="7" bestFit="1" customWidth="1"/>
    <col min="8962" max="8962" width="35.81640625" style="7" customWidth="1"/>
    <col min="8963" max="8963" width="39.26953125" style="7" customWidth="1"/>
    <col min="8964" max="8964" width="19.81640625" style="7" customWidth="1"/>
    <col min="8965" max="8965" width="12.7265625" style="7" customWidth="1"/>
    <col min="8966" max="8966" width="15.54296875" style="7" customWidth="1"/>
    <col min="8967" max="8967" width="9.7265625" style="7" customWidth="1"/>
    <col min="8968" max="8968" width="13.453125" style="7" customWidth="1"/>
    <col min="8969" max="8969" width="31.7265625" style="7" customWidth="1"/>
    <col min="8970" max="8970" width="27" style="7" customWidth="1"/>
    <col min="8971" max="8971" width="32.26953125" style="7" customWidth="1"/>
    <col min="8972" max="8983" width="5.54296875" style="7" customWidth="1"/>
    <col min="8984" max="9216" width="10.453125" style="7"/>
    <col min="9217" max="9217" width="3.81640625" style="7" bestFit="1" customWidth="1"/>
    <col min="9218" max="9218" width="35.81640625" style="7" customWidth="1"/>
    <col min="9219" max="9219" width="39.26953125" style="7" customWidth="1"/>
    <col min="9220" max="9220" width="19.81640625" style="7" customWidth="1"/>
    <col min="9221" max="9221" width="12.7265625" style="7" customWidth="1"/>
    <col min="9222" max="9222" width="15.54296875" style="7" customWidth="1"/>
    <col min="9223" max="9223" width="9.7265625" style="7" customWidth="1"/>
    <col min="9224" max="9224" width="13.453125" style="7" customWidth="1"/>
    <col min="9225" max="9225" width="31.7265625" style="7" customWidth="1"/>
    <col min="9226" max="9226" width="27" style="7" customWidth="1"/>
    <col min="9227" max="9227" width="32.26953125" style="7" customWidth="1"/>
    <col min="9228" max="9239" width="5.54296875" style="7" customWidth="1"/>
    <col min="9240" max="9472" width="10.453125" style="7"/>
    <col min="9473" max="9473" width="3.81640625" style="7" bestFit="1" customWidth="1"/>
    <col min="9474" max="9474" width="35.81640625" style="7" customWidth="1"/>
    <col min="9475" max="9475" width="39.26953125" style="7" customWidth="1"/>
    <col min="9476" max="9476" width="19.81640625" style="7" customWidth="1"/>
    <col min="9477" max="9477" width="12.7265625" style="7" customWidth="1"/>
    <col min="9478" max="9478" width="15.54296875" style="7" customWidth="1"/>
    <col min="9479" max="9479" width="9.7265625" style="7" customWidth="1"/>
    <col min="9480" max="9480" width="13.453125" style="7" customWidth="1"/>
    <col min="9481" max="9481" width="31.7265625" style="7" customWidth="1"/>
    <col min="9482" max="9482" width="27" style="7" customWidth="1"/>
    <col min="9483" max="9483" width="32.26953125" style="7" customWidth="1"/>
    <col min="9484" max="9495" width="5.54296875" style="7" customWidth="1"/>
    <col min="9496" max="9728" width="10.453125" style="7"/>
    <col min="9729" max="9729" width="3.81640625" style="7" bestFit="1" customWidth="1"/>
    <col min="9730" max="9730" width="35.81640625" style="7" customWidth="1"/>
    <col min="9731" max="9731" width="39.26953125" style="7" customWidth="1"/>
    <col min="9732" max="9732" width="19.81640625" style="7" customWidth="1"/>
    <col min="9733" max="9733" width="12.7265625" style="7" customWidth="1"/>
    <col min="9734" max="9734" width="15.54296875" style="7" customWidth="1"/>
    <col min="9735" max="9735" width="9.7265625" style="7" customWidth="1"/>
    <col min="9736" max="9736" width="13.453125" style="7" customWidth="1"/>
    <col min="9737" max="9737" width="31.7265625" style="7" customWidth="1"/>
    <col min="9738" max="9738" width="27" style="7" customWidth="1"/>
    <col min="9739" max="9739" width="32.26953125" style="7" customWidth="1"/>
    <col min="9740" max="9751" width="5.54296875" style="7" customWidth="1"/>
    <col min="9752" max="9984" width="10.453125" style="7"/>
    <col min="9985" max="9985" width="3.81640625" style="7" bestFit="1" customWidth="1"/>
    <col min="9986" max="9986" width="35.81640625" style="7" customWidth="1"/>
    <col min="9987" max="9987" width="39.26953125" style="7" customWidth="1"/>
    <col min="9988" max="9988" width="19.81640625" style="7" customWidth="1"/>
    <col min="9989" max="9989" width="12.7265625" style="7" customWidth="1"/>
    <col min="9990" max="9990" width="15.54296875" style="7" customWidth="1"/>
    <col min="9991" max="9991" width="9.7265625" style="7" customWidth="1"/>
    <col min="9992" max="9992" width="13.453125" style="7" customWidth="1"/>
    <col min="9993" max="9993" width="31.7265625" style="7" customWidth="1"/>
    <col min="9994" max="9994" width="27" style="7" customWidth="1"/>
    <col min="9995" max="9995" width="32.26953125" style="7" customWidth="1"/>
    <col min="9996" max="10007" width="5.54296875" style="7" customWidth="1"/>
    <col min="10008" max="10240" width="10.453125" style="7"/>
    <col min="10241" max="10241" width="3.81640625" style="7" bestFit="1" customWidth="1"/>
    <col min="10242" max="10242" width="35.81640625" style="7" customWidth="1"/>
    <col min="10243" max="10243" width="39.26953125" style="7" customWidth="1"/>
    <col min="10244" max="10244" width="19.81640625" style="7" customWidth="1"/>
    <col min="10245" max="10245" width="12.7265625" style="7" customWidth="1"/>
    <col min="10246" max="10246" width="15.54296875" style="7" customWidth="1"/>
    <col min="10247" max="10247" width="9.7265625" style="7" customWidth="1"/>
    <col min="10248" max="10248" width="13.453125" style="7" customWidth="1"/>
    <col min="10249" max="10249" width="31.7265625" style="7" customWidth="1"/>
    <col min="10250" max="10250" width="27" style="7" customWidth="1"/>
    <col min="10251" max="10251" width="32.26953125" style="7" customWidth="1"/>
    <col min="10252" max="10263" width="5.54296875" style="7" customWidth="1"/>
    <col min="10264" max="10496" width="10.453125" style="7"/>
    <col min="10497" max="10497" width="3.81640625" style="7" bestFit="1" customWidth="1"/>
    <col min="10498" max="10498" width="35.81640625" style="7" customWidth="1"/>
    <col min="10499" max="10499" width="39.26953125" style="7" customWidth="1"/>
    <col min="10500" max="10500" width="19.81640625" style="7" customWidth="1"/>
    <col min="10501" max="10501" width="12.7265625" style="7" customWidth="1"/>
    <col min="10502" max="10502" width="15.54296875" style="7" customWidth="1"/>
    <col min="10503" max="10503" width="9.7265625" style="7" customWidth="1"/>
    <col min="10504" max="10504" width="13.453125" style="7" customWidth="1"/>
    <col min="10505" max="10505" width="31.7265625" style="7" customWidth="1"/>
    <col min="10506" max="10506" width="27" style="7" customWidth="1"/>
    <col min="10507" max="10507" width="32.26953125" style="7" customWidth="1"/>
    <col min="10508" max="10519" width="5.54296875" style="7" customWidth="1"/>
    <col min="10520" max="10752" width="10.453125" style="7"/>
    <col min="10753" max="10753" width="3.81640625" style="7" bestFit="1" customWidth="1"/>
    <col min="10754" max="10754" width="35.81640625" style="7" customWidth="1"/>
    <col min="10755" max="10755" width="39.26953125" style="7" customWidth="1"/>
    <col min="10756" max="10756" width="19.81640625" style="7" customWidth="1"/>
    <col min="10757" max="10757" width="12.7265625" style="7" customWidth="1"/>
    <col min="10758" max="10758" width="15.54296875" style="7" customWidth="1"/>
    <col min="10759" max="10759" width="9.7265625" style="7" customWidth="1"/>
    <col min="10760" max="10760" width="13.453125" style="7" customWidth="1"/>
    <col min="10761" max="10761" width="31.7265625" style="7" customWidth="1"/>
    <col min="10762" max="10762" width="27" style="7" customWidth="1"/>
    <col min="10763" max="10763" width="32.26953125" style="7" customWidth="1"/>
    <col min="10764" max="10775" width="5.54296875" style="7" customWidth="1"/>
    <col min="10776" max="11008" width="10.453125" style="7"/>
    <col min="11009" max="11009" width="3.81640625" style="7" bestFit="1" customWidth="1"/>
    <col min="11010" max="11010" width="35.81640625" style="7" customWidth="1"/>
    <col min="11011" max="11011" width="39.26953125" style="7" customWidth="1"/>
    <col min="11012" max="11012" width="19.81640625" style="7" customWidth="1"/>
    <col min="11013" max="11013" width="12.7265625" style="7" customWidth="1"/>
    <col min="11014" max="11014" width="15.54296875" style="7" customWidth="1"/>
    <col min="11015" max="11015" width="9.7265625" style="7" customWidth="1"/>
    <col min="11016" max="11016" width="13.453125" style="7" customWidth="1"/>
    <col min="11017" max="11017" width="31.7265625" style="7" customWidth="1"/>
    <col min="11018" max="11018" width="27" style="7" customWidth="1"/>
    <col min="11019" max="11019" width="32.26953125" style="7" customWidth="1"/>
    <col min="11020" max="11031" width="5.54296875" style="7" customWidth="1"/>
    <col min="11032" max="11264" width="10.453125" style="7"/>
    <col min="11265" max="11265" width="3.81640625" style="7" bestFit="1" customWidth="1"/>
    <col min="11266" max="11266" width="35.81640625" style="7" customWidth="1"/>
    <col min="11267" max="11267" width="39.26953125" style="7" customWidth="1"/>
    <col min="11268" max="11268" width="19.81640625" style="7" customWidth="1"/>
    <col min="11269" max="11269" width="12.7265625" style="7" customWidth="1"/>
    <col min="11270" max="11270" width="15.54296875" style="7" customWidth="1"/>
    <col min="11271" max="11271" width="9.7265625" style="7" customWidth="1"/>
    <col min="11272" max="11272" width="13.453125" style="7" customWidth="1"/>
    <col min="11273" max="11273" width="31.7265625" style="7" customWidth="1"/>
    <col min="11274" max="11274" width="27" style="7" customWidth="1"/>
    <col min="11275" max="11275" width="32.26953125" style="7" customWidth="1"/>
    <col min="11276" max="11287" width="5.54296875" style="7" customWidth="1"/>
    <col min="11288" max="11520" width="10.453125" style="7"/>
    <col min="11521" max="11521" width="3.81640625" style="7" bestFit="1" customWidth="1"/>
    <col min="11522" max="11522" width="35.81640625" style="7" customWidth="1"/>
    <col min="11523" max="11523" width="39.26953125" style="7" customWidth="1"/>
    <col min="11524" max="11524" width="19.81640625" style="7" customWidth="1"/>
    <col min="11525" max="11525" width="12.7265625" style="7" customWidth="1"/>
    <col min="11526" max="11526" width="15.54296875" style="7" customWidth="1"/>
    <col min="11527" max="11527" width="9.7265625" style="7" customWidth="1"/>
    <col min="11528" max="11528" width="13.453125" style="7" customWidth="1"/>
    <col min="11529" max="11529" width="31.7265625" style="7" customWidth="1"/>
    <col min="11530" max="11530" width="27" style="7" customWidth="1"/>
    <col min="11531" max="11531" width="32.26953125" style="7" customWidth="1"/>
    <col min="11532" max="11543" width="5.54296875" style="7" customWidth="1"/>
    <col min="11544" max="11776" width="10.453125" style="7"/>
    <col min="11777" max="11777" width="3.81640625" style="7" bestFit="1" customWidth="1"/>
    <col min="11778" max="11778" width="35.81640625" style="7" customWidth="1"/>
    <col min="11779" max="11779" width="39.26953125" style="7" customWidth="1"/>
    <col min="11780" max="11780" width="19.81640625" style="7" customWidth="1"/>
    <col min="11781" max="11781" width="12.7265625" style="7" customWidth="1"/>
    <col min="11782" max="11782" width="15.54296875" style="7" customWidth="1"/>
    <col min="11783" max="11783" width="9.7265625" style="7" customWidth="1"/>
    <col min="11784" max="11784" width="13.453125" style="7" customWidth="1"/>
    <col min="11785" max="11785" width="31.7265625" style="7" customWidth="1"/>
    <col min="11786" max="11786" width="27" style="7" customWidth="1"/>
    <col min="11787" max="11787" width="32.26953125" style="7" customWidth="1"/>
    <col min="11788" max="11799" width="5.54296875" style="7" customWidth="1"/>
    <col min="11800" max="12032" width="10.453125" style="7"/>
    <col min="12033" max="12033" width="3.81640625" style="7" bestFit="1" customWidth="1"/>
    <col min="12034" max="12034" width="35.81640625" style="7" customWidth="1"/>
    <col min="12035" max="12035" width="39.26953125" style="7" customWidth="1"/>
    <col min="12036" max="12036" width="19.81640625" style="7" customWidth="1"/>
    <col min="12037" max="12037" width="12.7265625" style="7" customWidth="1"/>
    <col min="12038" max="12038" width="15.54296875" style="7" customWidth="1"/>
    <col min="12039" max="12039" width="9.7265625" style="7" customWidth="1"/>
    <col min="12040" max="12040" width="13.453125" style="7" customWidth="1"/>
    <col min="12041" max="12041" width="31.7265625" style="7" customWidth="1"/>
    <col min="12042" max="12042" width="27" style="7" customWidth="1"/>
    <col min="12043" max="12043" width="32.26953125" style="7" customWidth="1"/>
    <col min="12044" max="12055" width="5.54296875" style="7" customWidth="1"/>
    <col min="12056" max="12288" width="10.453125" style="7"/>
    <col min="12289" max="12289" width="3.81640625" style="7" bestFit="1" customWidth="1"/>
    <col min="12290" max="12290" width="35.81640625" style="7" customWidth="1"/>
    <col min="12291" max="12291" width="39.26953125" style="7" customWidth="1"/>
    <col min="12292" max="12292" width="19.81640625" style="7" customWidth="1"/>
    <col min="12293" max="12293" width="12.7265625" style="7" customWidth="1"/>
    <col min="12294" max="12294" width="15.54296875" style="7" customWidth="1"/>
    <col min="12295" max="12295" width="9.7265625" style="7" customWidth="1"/>
    <col min="12296" max="12296" width="13.453125" style="7" customWidth="1"/>
    <col min="12297" max="12297" width="31.7265625" style="7" customWidth="1"/>
    <col min="12298" max="12298" width="27" style="7" customWidth="1"/>
    <col min="12299" max="12299" width="32.26953125" style="7" customWidth="1"/>
    <col min="12300" max="12311" width="5.54296875" style="7" customWidth="1"/>
    <col min="12312" max="12544" width="10.453125" style="7"/>
    <col min="12545" max="12545" width="3.81640625" style="7" bestFit="1" customWidth="1"/>
    <col min="12546" max="12546" width="35.81640625" style="7" customWidth="1"/>
    <col min="12547" max="12547" width="39.26953125" style="7" customWidth="1"/>
    <col min="12548" max="12548" width="19.81640625" style="7" customWidth="1"/>
    <col min="12549" max="12549" width="12.7265625" style="7" customWidth="1"/>
    <col min="12550" max="12550" width="15.54296875" style="7" customWidth="1"/>
    <col min="12551" max="12551" width="9.7265625" style="7" customWidth="1"/>
    <col min="12552" max="12552" width="13.453125" style="7" customWidth="1"/>
    <col min="12553" max="12553" width="31.7265625" style="7" customWidth="1"/>
    <col min="12554" max="12554" width="27" style="7" customWidth="1"/>
    <col min="12555" max="12555" width="32.26953125" style="7" customWidth="1"/>
    <col min="12556" max="12567" width="5.54296875" style="7" customWidth="1"/>
    <col min="12568" max="12800" width="10.453125" style="7"/>
    <col min="12801" max="12801" width="3.81640625" style="7" bestFit="1" customWidth="1"/>
    <col min="12802" max="12802" width="35.81640625" style="7" customWidth="1"/>
    <col min="12803" max="12803" width="39.26953125" style="7" customWidth="1"/>
    <col min="12804" max="12804" width="19.81640625" style="7" customWidth="1"/>
    <col min="12805" max="12805" width="12.7265625" style="7" customWidth="1"/>
    <col min="12806" max="12806" width="15.54296875" style="7" customWidth="1"/>
    <col min="12807" max="12807" width="9.7265625" style="7" customWidth="1"/>
    <col min="12808" max="12808" width="13.453125" style="7" customWidth="1"/>
    <col min="12809" max="12809" width="31.7265625" style="7" customWidth="1"/>
    <col min="12810" max="12810" width="27" style="7" customWidth="1"/>
    <col min="12811" max="12811" width="32.26953125" style="7" customWidth="1"/>
    <col min="12812" max="12823" width="5.54296875" style="7" customWidth="1"/>
    <col min="12824" max="13056" width="10.453125" style="7"/>
    <col min="13057" max="13057" width="3.81640625" style="7" bestFit="1" customWidth="1"/>
    <col min="13058" max="13058" width="35.81640625" style="7" customWidth="1"/>
    <col min="13059" max="13059" width="39.26953125" style="7" customWidth="1"/>
    <col min="13060" max="13060" width="19.81640625" style="7" customWidth="1"/>
    <col min="13061" max="13061" width="12.7265625" style="7" customWidth="1"/>
    <col min="13062" max="13062" width="15.54296875" style="7" customWidth="1"/>
    <col min="13063" max="13063" width="9.7265625" style="7" customWidth="1"/>
    <col min="13064" max="13064" width="13.453125" style="7" customWidth="1"/>
    <col min="13065" max="13065" width="31.7265625" style="7" customWidth="1"/>
    <col min="13066" max="13066" width="27" style="7" customWidth="1"/>
    <col min="13067" max="13067" width="32.26953125" style="7" customWidth="1"/>
    <col min="13068" max="13079" width="5.54296875" style="7" customWidth="1"/>
    <col min="13080" max="13312" width="10.453125" style="7"/>
    <col min="13313" max="13313" width="3.81640625" style="7" bestFit="1" customWidth="1"/>
    <col min="13314" max="13314" width="35.81640625" style="7" customWidth="1"/>
    <col min="13315" max="13315" width="39.26953125" style="7" customWidth="1"/>
    <col min="13316" max="13316" width="19.81640625" style="7" customWidth="1"/>
    <col min="13317" max="13317" width="12.7265625" style="7" customWidth="1"/>
    <col min="13318" max="13318" width="15.54296875" style="7" customWidth="1"/>
    <col min="13319" max="13319" width="9.7265625" style="7" customWidth="1"/>
    <col min="13320" max="13320" width="13.453125" style="7" customWidth="1"/>
    <col min="13321" max="13321" width="31.7265625" style="7" customWidth="1"/>
    <col min="13322" max="13322" width="27" style="7" customWidth="1"/>
    <col min="13323" max="13323" width="32.26953125" style="7" customWidth="1"/>
    <col min="13324" max="13335" width="5.54296875" style="7" customWidth="1"/>
    <col min="13336" max="13568" width="10.453125" style="7"/>
    <col min="13569" max="13569" width="3.81640625" style="7" bestFit="1" customWidth="1"/>
    <col min="13570" max="13570" width="35.81640625" style="7" customWidth="1"/>
    <col min="13571" max="13571" width="39.26953125" style="7" customWidth="1"/>
    <col min="13572" max="13572" width="19.81640625" style="7" customWidth="1"/>
    <col min="13573" max="13573" width="12.7265625" style="7" customWidth="1"/>
    <col min="13574" max="13574" width="15.54296875" style="7" customWidth="1"/>
    <col min="13575" max="13575" width="9.7265625" style="7" customWidth="1"/>
    <col min="13576" max="13576" width="13.453125" style="7" customWidth="1"/>
    <col min="13577" max="13577" width="31.7265625" style="7" customWidth="1"/>
    <col min="13578" max="13578" width="27" style="7" customWidth="1"/>
    <col min="13579" max="13579" width="32.26953125" style="7" customWidth="1"/>
    <col min="13580" max="13591" width="5.54296875" style="7" customWidth="1"/>
    <col min="13592" max="13824" width="10.453125" style="7"/>
    <col min="13825" max="13825" width="3.81640625" style="7" bestFit="1" customWidth="1"/>
    <col min="13826" max="13826" width="35.81640625" style="7" customWidth="1"/>
    <col min="13827" max="13827" width="39.26953125" style="7" customWidth="1"/>
    <col min="13828" max="13828" width="19.81640625" style="7" customWidth="1"/>
    <col min="13829" max="13829" width="12.7265625" style="7" customWidth="1"/>
    <col min="13830" max="13830" width="15.54296875" style="7" customWidth="1"/>
    <col min="13831" max="13831" width="9.7265625" style="7" customWidth="1"/>
    <col min="13832" max="13832" width="13.453125" style="7" customWidth="1"/>
    <col min="13833" max="13833" width="31.7265625" style="7" customWidth="1"/>
    <col min="13834" max="13834" width="27" style="7" customWidth="1"/>
    <col min="13835" max="13835" width="32.26953125" style="7" customWidth="1"/>
    <col min="13836" max="13847" width="5.54296875" style="7" customWidth="1"/>
    <col min="13848" max="14080" width="10.453125" style="7"/>
    <col min="14081" max="14081" width="3.81640625" style="7" bestFit="1" customWidth="1"/>
    <col min="14082" max="14082" width="35.81640625" style="7" customWidth="1"/>
    <col min="14083" max="14083" width="39.26953125" style="7" customWidth="1"/>
    <col min="14084" max="14084" width="19.81640625" style="7" customWidth="1"/>
    <col min="14085" max="14085" width="12.7265625" style="7" customWidth="1"/>
    <col min="14086" max="14086" width="15.54296875" style="7" customWidth="1"/>
    <col min="14087" max="14087" width="9.7265625" style="7" customWidth="1"/>
    <col min="14088" max="14088" width="13.453125" style="7" customWidth="1"/>
    <col min="14089" max="14089" width="31.7265625" style="7" customWidth="1"/>
    <col min="14090" max="14090" width="27" style="7" customWidth="1"/>
    <col min="14091" max="14091" width="32.26953125" style="7" customWidth="1"/>
    <col min="14092" max="14103" width="5.54296875" style="7" customWidth="1"/>
    <col min="14104" max="14336" width="10.453125" style="7"/>
    <col min="14337" max="14337" width="3.81640625" style="7" bestFit="1" customWidth="1"/>
    <col min="14338" max="14338" width="35.81640625" style="7" customWidth="1"/>
    <col min="14339" max="14339" width="39.26953125" style="7" customWidth="1"/>
    <col min="14340" max="14340" width="19.81640625" style="7" customWidth="1"/>
    <col min="14341" max="14341" width="12.7265625" style="7" customWidth="1"/>
    <col min="14342" max="14342" width="15.54296875" style="7" customWidth="1"/>
    <col min="14343" max="14343" width="9.7265625" style="7" customWidth="1"/>
    <col min="14344" max="14344" width="13.453125" style="7" customWidth="1"/>
    <col min="14345" max="14345" width="31.7265625" style="7" customWidth="1"/>
    <col min="14346" max="14346" width="27" style="7" customWidth="1"/>
    <col min="14347" max="14347" width="32.26953125" style="7" customWidth="1"/>
    <col min="14348" max="14359" width="5.54296875" style="7" customWidth="1"/>
    <col min="14360" max="14592" width="10.453125" style="7"/>
    <col min="14593" max="14593" width="3.81640625" style="7" bestFit="1" customWidth="1"/>
    <col min="14594" max="14594" width="35.81640625" style="7" customWidth="1"/>
    <col min="14595" max="14595" width="39.26953125" style="7" customWidth="1"/>
    <col min="14596" max="14596" width="19.81640625" style="7" customWidth="1"/>
    <col min="14597" max="14597" width="12.7265625" style="7" customWidth="1"/>
    <col min="14598" max="14598" width="15.54296875" style="7" customWidth="1"/>
    <col min="14599" max="14599" width="9.7265625" style="7" customWidth="1"/>
    <col min="14600" max="14600" width="13.453125" style="7" customWidth="1"/>
    <col min="14601" max="14601" width="31.7265625" style="7" customWidth="1"/>
    <col min="14602" max="14602" width="27" style="7" customWidth="1"/>
    <col min="14603" max="14603" width="32.26953125" style="7" customWidth="1"/>
    <col min="14604" max="14615" width="5.54296875" style="7" customWidth="1"/>
    <col min="14616" max="14848" width="10.453125" style="7"/>
    <col min="14849" max="14849" width="3.81640625" style="7" bestFit="1" customWidth="1"/>
    <col min="14850" max="14850" width="35.81640625" style="7" customWidth="1"/>
    <col min="14851" max="14851" width="39.26953125" style="7" customWidth="1"/>
    <col min="14852" max="14852" width="19.81640625" style="7" customWidth="1"/>
    <col min="14853" max="14853" width="12.7265625" style="7" customWidth="1"/>
    <col min="14854" max="14854" width="15.54296875" style="7" customWidth="1"/>
    <col min="14855" max="14855" width="9.7265625" style="7" customWidth="1"/>
    <col min="14856" max="14856" width="13.453125" style="7" customWidth="1"/>
    <col min="14857" max="14857" width="31.7265625" style="7" customWidth="1"/>
    <col min="14858" max="14858" width="27" style="7" customWidth="1"/>
    <col min="14859" max="14859" width="32.26953125" style="7" customWidth="1"/>
    <col min="14860" max="14871" width="5.54296875" style="7" customWidth="1"/>
    <col min="14872" max="15104" width="10.453125" style="7"/>
    <col min="15105" max="15105" width="3.81640625" style="7" bestFit="1" customWidth="1"/>
    <col min="15106" max="15106" width="35.81640625" style="7" customWidth="1"/>
    <col min="15107" max="15107" width="39.26953125" style="7" customWidth="1"/>
    <col min="15108" max="15108" width="19.81640625" style="7" customWidth="1"/>
    <col min="15109" max="15109" width="12.7265625" style="7" customWidth="1"/>
    <col min="15110" max="15110" width="15.54296875" style="7" customWidth="1"/>
    <col min="15111" max="15111" width="9.7265625" style="7" customWidth="1"/>
    <col min="15112" max="15112" width="13.453125" style="7" customWidth="1"/>
    <col min="15113" max="15113" width="31.7265625" style="7" customWidth="1"/>
    <col min="15114" max="15114" width="27" style="7" customWidth="1"/>
    <col min="15115" max="15115" width="32.26953125" style="7" customWidth="1"/>
    <col min="15116" max="15127" width="5.54296875" style="7" customWidth="1"/>
    <col min="15128" max="15360" width="10.453125" style="7"/>
    <col min="15361" max="15361" width="3.81640625" style="7" bestFit="1" customWidth="1"/>
    <col min="15362" max="15362" width="35.81640625" style="7" customWidth="1"/>
    <col min="15363" max="15363" width="39.26953125" style="7" customWidth="1"/>
    <col min="15364" max="15364" width="19.81640625" style="7" customWidth="1"/>
    <col min="15365" max="15365" width="12.7265625" style="7" customWidth="1"/>
    <col min="15366" max="15366" width="15.54296875" style="7" customWidth="1"/>
    <col min="15367" max="15367" width="9.7265625" style="7" customWidth="1"/>
    <col min="15368" max="15368" width="13.453125" style="7" customWidth="1"/>
    <col min="15369" max="15369" width="31.7265625" style="7" customWidth="1"/>
    <col min="15370" max="15370" width="27" style="7" customWidth="1"/>
    <col min="15371" max="15371" width="32.26953125" style="7" customWidth="1"/>
    <col min="15372" max="15383" width="5.54296875" style="7" customWidth="1"/>
    <col min="15384" max="15616" width="10.453125" style="7"/>
    <col min="15617" max="15617" width="3.81640625" style="7" bestFit="1" customWidth="1"/>
    <col min="15618" max="15618" width="35.81640625" style="7" customWidth="1"/>
    <col min="15619" max="15619" width="39.26953125" style="7" customWidth="1"/>
    <col min="15620" max="15620" width="19.81640625" style="7" customWidth="1"/>
    <col min="15621" max="15621" width="12.7265625" style="7" customWidth="1"/>
    <col min="15622" max="15622" width="15.54296875" style="7" customWidth="1"/>
    <col min="15623" max="15623" width="9.7265625" style="7" customWidth="1"/>
    <col min="15624" max="15624" width="13.453125" style="7" customWidth="1"/>
    <col min="15625" max="15625" width="31.7265625" style="7" customWidth="1"/>
    <col min="15626" max="15626" width="27" style="7" customWidth="1"/>
    <col min="15627" max="15627" width="32.26953125" style="7" customWidth="1"/>
    <col min="15628" max="15639" width="5.54296875" style="7" customWidth="1"/>
    <col min="15640" max="15872" width="10.453125" style="7"/>
    <col min="15873" max="15873" width="3.81640625" style="7" bestFit="1" customWidth="1"/>
    <col min="15874" max="15874" width="35.81640625" style="7" customWidth="1"/>
    <col min="15875" max="15875" width="39.26953125" style="7" customWidth="1"/>
    <col min="15876" max="15876" width="19.81640625" style="7" customWidth="1"/>
    <col min="15877" max="15877" width="12.7265625" style="7" customWidth="1"/>
    <col min="15878" max="15878" width="15.54296875" style="7" customWidth="1"/>
    <col min="15879" max="15879" width="9.7265625" style="7" customWidth="1"/>
    <col min="15880" max="15880" width="13.453125" style="7" customWidth="1"/>
    <col min="15881" max="15881" width="31.7265625" style="7" customWidth="1"/>
    <col min="15882" max="15882" width="27" style="7" customWidth="1"/>
    <col min="15883" max="15883" width="32.26953125" style="7" customWidth="1"/>
    <col min="15884" max="15895" width="5.54296875" style="7" customWidth="1"/>
    <col min="15896" max="16128" width="10.453125" style="7"/>
    <col min="16129" max="16129" width="3.81640625" style="7" bestFit="1" customWidth="1"/>
    <col min="16130" max="16130" width="35.81640625" style="7" customWidth="1"/>
    <col min="16131" max="16131" width="39.26953125" style="7" customWidth="1"/>
    <col min="16132" max="16132" width="19.81640625" style="7" customWidth="1"/>
    <col min="16133" max="16133" width="12.7265625" style="7" customWidth="1"/>
    <col min="16134" max="16134" width="15.54296875" style="7" customWidth="1"/>
    <col min="16135" max="16135" width="9.7265625" style="7" customWidth="1"/>
    <col min="16136" max="16136" width="13.453125" style="7" customWidth="1"/>
    <col min="16137" max="16137" width="31.7265625" style="7" customWidth="1"/>
    <col min="16138" max="16138" width="27" style="7" customWidth="1"/>
    <col min="16139" max="16139" width="32.26953125" style="7" customWidth="1"/>
    <col min="16140" max="16151" width="5.54296875" style="7" customWidth="1"/>
    <col min="16152" max="16384" width="10.453125" style="7"/>
  </cols>
  <sheetData>
    <row r="1" spans="1:18" s="1" customFormat="1" ht="15" x14ac:dyDescent="0.3">
      <c r="A1" s="267" t="s">
        <v>0</v>
      </c>
      <c r="B1" s="267"/>
      <c r="C1" s="57" t="s">
        <v>0</v>
      </c>
      <c r="D1" s="381"/>
      <c r="E1" s="381"/>
      <c r="G1" s="222"/>
      <c r="H1" s="249"/>
      <c r="I1" s="268" t="s">
        <v>46</v>
      </c>
      <c r="M1" s="2"/>
      <c r="N1" s="2"/>
      <c r="O1" s="2"/>
      <c r="P1" s="2"/>
      <c r="Q1" s="2"/>
      <c r="R1" s="2"/>
    </row>
    <row r="2" spans="1:18" s="3" customFormat="1" ht="46.5" x14ac:dyDescent="0.35">
      <c r="A2" s="269" t="s">
        <v>186</v>
      </c>
      <c r="B2" s="269"/>
      <c r="C2" s="61" t="s">
        <v>183</v>
      </c>
      <c r="D2" s="383"/>
      <c r="E2" s="383"/>
      <c r="F2" s="223"/>
      <c r="G2" s="224"/>
      <c r="H2" s="223"/>
      <c r="I2" s="270" t="s">
        <v>160</v>
      </c>
      <c r="M2" s="5"/>
      <c r="N2" s="5"/>
      <c r="O2" s="5"/>
      <c r="P2" s="5"/>
      <c r="Q2" s="5"/>
      <c r="R2" s="5"/>
    </row>
    <row r="3" spans="1:18" s="3" customFormat="1" x14ac:dyDescent="0.35">
      <c r="A3" s="241" t="s">
        <v>188</v>
      </c>
      <c r="B3" s="241"/>
      <c r="C3" s="65" t="s">
        <v>191</v>
      </c>
      <c r="D3" s="385"/>
      <c r="E3" s="385"/>
      <c r="G3" s="226"/>
      <c r="H3" s="226"/>
      <c r="I3" s="271" t="s">
        <v>190</v>
      </c>
      <c r="M3" s="5"/>
      <c r="N3" s="5"/>
      <c r="O3" s="5"/>
      <c r="P3" s="5"/>
      <c r="Q3" s="5"/>
      <c r="R3" s="5"/>
    </row>
    <row r="4" spans="1:18" s="3" customFormat="1" x14ac:dyDescent="0.35">
      <c r="A4" s="265" t="s">
        <v>189</v>
      </c>
      <c r="B4" s="265"/>
      <c r="C4" s="265" t="s">
        <v>189</v>
      </c>
      <c r="D4" s="379"/>
      <c r="E4" s="379"/>
      <c r="G4" s="228"/>
      <c r="H4" s="6"/>
      <c r="I4" s="266" t="s">
        <v>189</v>
      </c>
      <c r="J4" s="6"/>
      <c r="M4" s="5"/>
      <c r="N4" s="5"/>
      <c r="O4" s="5"/>
      <c r="P4" s="5"/>
      <c r="Q4" s="5"/>
      <c r="R4" s="5"/>
    </row>
    <row r="5" spans="1:18" ht="18" x14ac:dyDescent="0.4">
      <c r="A5" s="38"/>
      <c r="B5" s="38"/>
      <c r="C5" s="38"/>
      <c r="D5" s="38"/>
      <c r="E5" s="38"/>
      <c r="F5" s="38"/>
      <c r="G5" s="38"/>
      <c r="H5" s="38"/>
      <c r="I5" s="38"/>
    </row>
    <row r="6" spans="1:18" s="38" customFormat="1" ht="18" x14ac:dyDescent="0.4">
      <c r="C6" s="256" t="s">
        <v>116</v>
      </c>
      <c r="D6" s="256"/>
      <c r="E6" s="256"/>
      <c r="F6" s="256"/>
      <c r="G6" s="256"/>
      <c r="H6" s="256"/>
      <c r="I6" s="8"/>
      <c r="J6" s="8"/>
    </row>
    <row r="7" spans="1:18" s="38" customFormat="1" ht="18" x14ac:dyDescent="0.4">
      <c r="A7" s="373" t="s">
        <v>205</v>
      </c>
      <c r="B7" s="373"/>
      <c r="C7" s="373"/>
      <c r="D7" s="373"/>
      <c r="E7" s="373"/>
      <c r="F7" s="373"/>
      <c r="G7" s="373"/>
      <c r="H7" s="373"/>
      <c r="I7" s="373"/>
    </row>
    <row r="8" spans="1:18" s="38" customFormat="1" ht="18" x14ac:dyDescent="0.4">
      <c r="A8" s="264"/>
      <c r="B8" s="264"/>
      <c r="C8" s="264"/>
      <c r="D8" s="264"/>
      <c r="E8" s="264"/>
      <c r="F8" s="264"/>
      <c r="G8" s="264"/>
      <c r="H8" s="264"/>
      <c r="I8" s="264"/>
    </row>
    <row r="9" spans="1:18" x14ac:dyDescent="0.35">
      <c r="A9" s="11" t="s">
        <v>7</v>
      </c>
      <c r="B9" s="273">
        <v>44397</v>
      </c>
      <c r="C9" s="211"/>
      <c r="K9" s="16"/>
    </row>
    <row r="10" spans="1:18" x14ac:dyDescent="0.35">
      <c r="A10" s="11" t="s">
        <v>4</v>
      </c>
      <c r="B10" s="250" t="s">
        <v>5</v>
      </c>
      <c r="C10" s="250"/>
      <c r="I10" s="10"/>
      <c r="J10" s="10"/>
      <c r="K10" s="10"/>
    </row>
    <row r="11" spans="1:18" ht="17.5" x14ac:dyDescent="0.35">
      <c r="A11" s="11" t="s">
        <v>6</v>
      </c>
      <c r="B11" s="250" t="s">
        <v>203</v>
      </c>
      <c r="C11" s="13"/>
      <c r="I11" s="14"/>
      <c r="J11" s="14"/>
    </row>
    <row r="12" spans="1:18" s="14" customFormat="1" x14ac:dyDescent="0.35">
      <c r="A12" s="11" t="s">
        <v>8</v>
      </c>
      <c r="B12" s="250" t="s">
        <v>62</v>
      </c>
      <c r="C12" s="250"/>
    </row>
    <row r="13" spans="1:18" x14ac:dyDescent="0.35">
      <c r="A13" s="11" t="s">
        <v>9</v>
      </c>
      <c r="B13" s="250" t="s">
        <v>192</v>
      </c>
      <c r="C13" s="250"/>
    </row>
    <row r="14" spans="1:18" x14ac:dyDescent="0.35">
      <c r="A14" s="11" t="s">
        <v>11</v>
      </c>
      <c r="B14" s="250">
        <f>SUM(D21:D24)</f>
        <v>3996</v>
      </c>
      <c r="C14" s="250"/>
      <c r="E14" s="17"/>
      <c r="G14" s="17"/>
    </row>
    <row r="15" spans="1:18" x14ac:dyDescent="0.35">
      <c r="A15" s="11" t="s">
        <v>14</v>
      </c>
      <c r="B15" s="250" t="s">
        <v>15</v>
      </c>
      <c r="C15" s="250"/>
    </row>
    <row r="16" spans="1:18" x14ac:dyDescent="0.35">
      <c r="A16" s="18" t="s">
        <v>194</v>
      </c>
      <c r="B16" s="250" t="s">
        <v>193</v>
      </c>
      <c r="C16" s="250"/>
    </row>
    <row r="17" spans="1:11" x14ac:dyDescent="0.35">
      <c r="A17" s="7" t="s">
        <v>195</v>
      </c>
      <c r="B17" s="7" t="s">
        <v>206</v>
      </c>
    </row>
    <row r="18" spans="1:11" x14ac:dyDescent="0.35">
      <c r="A18" s="366" t="s">
        <v>18</v>
      </c>
      <c r="B18" s="390" t="s">
        <v>196</v>
      </c>
      <c r="C18" s="366" t="s">
        <v>19</v>
      </c>
      <c r="D18" s="366" t="s">
        <v>20</v>
      </c>
      <c r="E18" s="366" t="s">
        <v>21</v>
      </c>
      <c r="F18" s="366"/>
      <c r="G18" s="366"/>
      <c r="H18" s="366"/>
      <c r="I18" s="366" t="s">
        <v>22</v>
      </c>
    </row>
    <row r="19" spans="1:11" ht="31" x14ac:dyDescent="0.35">
      <c r="A19" s="367"/>
      <c r="B19" s="391"/>
      <c r="C19" s="367"/>
      <c r="D19" s="368"/>
      <c r="E19" s="263" t="s">
        <v>23</v>
      </c>
      <c r="F19" s="263" t="s">
        <v>24</v>
      </c>
      <c r="G19" s="263" t="s">
        <v>25</v>
      </c>
      <c r="H19" s="263" t="s">
        <v>26</v>
      </c>
      <c r="I19" s="366"/>
      <c r="J19" s="20"/>
    </row>
    <row r="20" spans="1:11" x14ac:dyDescent="0.35">
      <c r="A20" s="257" t="s">
        <v>204</v>
      </c>
      <c r="B20" s="258">
        <v>102150</v>
      </c>
      <c r="C20" s="259" t="s">
        <v>197</v>
      </c>
      <c r="D20" s="27"/>
      <c r="E20" s="28"/>
      <c r="F20" s="28">
        <v>0</v>
      </c>
      <c r="G20" s="28">
        <v>0.20833333333333334</v>
      </c>
      <c r="H20" s="28">
        <f t="shared" ref="H20:H24" si="0">F20+G20</f>
        <v>0.20833333333333334</v>
      </c>
      <c r="I20" s="28" t="s">
        <v>73</v>
      </c>
      <c r="J20" s="20"/>
    </row>
    <row r="21" spans="1:11" x14ac:dyDescent="0.35">
      <c r="A21" s="32" t="s">
        <v>168</v>
      </c>
      <c r="B21" s="251" t="s">
        <v>200</v>
      </c>
      <c r="C21" s="87" t="s">
        <v>198</v>
      </c>
      <c r="D21" s="27">
        <v>1026</v>
      </c>
      <c r="E21" s="247">
        <v>0.91666666666666663</v>
      </c>
      <c r="F21" s="246">
        <f>E21+H20</f>
        <v>1.125</v>
      </c>
      <c r="G21" s="246">
        <v>0.125</v>
      </c>
      <c r="H21" s="246">
        <f t="shared" si="0"/>
        <v>1.25</v>
      </c>
      <c r="I21" s="26" t="s">
        <v>180</v>
      </c>
      <c r="J21" s="20"/>
    </row>
    <row r="22" spans="1:11" ht="18" x14ac:dyDescent="0.4">
      <c r="A22" s="32" t="s">
        <v>169</v>
      </c>
      <c r="B22" s="251" t="s">
        <v>201</v>
      </c>
      <c r="C22" s="87" t="s">
        <v>36</v>
      </c>
      <c r="D22" s="27">
        <v>972</v>
      </c>
      <c r="E22" s="210">
        <v>1</v>
      </c>
      <c r="F22" s="246">
        <f>E22+H21</f>
        <v>2.25</v>
      </c>
      <c r="G22" s="246">
        <v>0.33333333333333331</v>
      </c>
      <c r="H22" s="246">
        <f t="shared" si="0"/>
        <v>2.5833333333333335</v>
      </c>
      <c r="I22" s="26" t="s">
        <v>180</v>
      </c>
      <c r="J22" s="31"/>
    </row>
    <row r="23" spans="1:11" x14ac:dyDescent="0.35">
      <c r="A23" s="32" t="s">
        <v>168</v>
      </c>
      <c r="B23" s="251" t="s">
        <v>200</v>
      </c>
      <c r="C23" s="87" t="s">
        <v>198</v>
      </c>
      <c r="D23" s="27">
        <v>972</v>
      </c>
      <c r="E23" s="210">
        <v>1.1666666666666667</v>
      </c>
      <c r="F23" s="28">
        <f>H22+E23</f>
        <v>3.75</v>
      </c>
      <c r="G23" s="28">
        <v>0.125</v>
      </c>
      <c r="H23" s="28">
        <f t="shared" si="0"/>
        <v>3.875</v>
      </c>
      <c r="I23" s="26" t="s">
        <v>180</v>
      </c>
      <c r="J23" s="20"/>
    </row>
    <row r="24" spans="1:11" x14ac:dyDescent="0.35">
      <c r="A24" s="257" t="s">
        <v>204</v>
      </c>
      <c r="B24" s="258">
        <v>102150</v>
      </c>
      <c r="C24" s="259" t="s">
        <v>197</v>
      </c>
      <c r="D24" s="27">
        <v>1026</v>
      </c>
      <c r="E24" s="210">
        <v>1</v>
      </c>
      <c r="F24" s="28">
        <f>E24+H23</f>
        <v>4.875</v>
      </c>
      <c r="G24" s="28">
        <v>0.125</v>
      </c>
      <c r="H24" s="28">
        <f t="shared" si="0"/>
        <v>5</v>
      </c>
      <c r="I24" s="28" t="s">
        <v>141</v>
      </c>
      <c r="J24" s="20"/>
    </row>
    <row r="25" spans="1:11" x14ac:dyDescent="0.35">
      <c r="E25" s="33"/>
      <c r="F25" s="33"/>
      <c r="G25" s="33"/>
      <c r="H25" s="33"/>
      <c r="I25" s="34"/>
      <c r="J25" s="35"/>
      <c r="K25" s="269"/>
    </row>
    <row r="26" spans="1:11" ht="18" x14ac:dyDescent="0.4">
      <c r="A26" s="252" t="s">
        <v>39</v>
      </c>
      <c r="B26" s="253">
        <f>SUM(E21:E24,G20:G24)</f>
        <v>4.9999999999999991</v>
      </c>
      <c r="C26" s="185" t="s">
        <v>40</v>
      </c>
      <c r="D26" s="37"/>
      <c r="E26" s="36"/>
      <c r="F26" s="38"/>
      <c r="G26" s="38"/>
      <c r="H26" s="38"/>
      <c r="I26" s="38"/>
    </row>
    <row r="27" spans="1:11" x14ac:dyDescent="0.35">
      <c r="A27" s="254" t="s">
        <v>42</v>
      </c>
      <c r="B27" s="255">
        <f>SUM(E21:E24)</f>
        <v>4.083333333333333</v>
      </c>
      <c r="C27" s="185" t="s">
        <v>40</v>
      </c>
      <c r="D27" s="37"/>
      <c r="E27" s="36"/>
      <c r="F27" s="40"/>
      <c r="G27" s="41"/>
      <c r="H27" s="42"/>
    </row>
    <row r="28" spans="1:11" x14ac:dyDescent="0.35">
      <c r="A28" s="254" t="s">
        <v>202</v>
      </c>
      <c r="B28" s="255">
        <f>SUM(G20:G24)</f>
        <v>0.91666666666666674</v>
      </c>
      <c r="C28" s="185" t="s">
        <v>40</v>
      </c>
      <c r="D28" s="37"/>
      <c r="E28" s="36"/>
      <c r="F28" s="40"/>
      <c r="G28" s="43"/>
      <c r="H28" s="43"/>
    </row>
    <row r="29" spans="1:11" x14ac:dyDescent="0.35">
      <c r="A29" s="254"/>
      <c r="B29" s="255"/>
      <c r="C29" s="185"/>
      <c r="D29" s="37"/>
      <c r="E29" s="36"/>
      <c r="F29" s="40"/>
      <c r="G29" s="43"/>
      <c r="H29" s="43"/>
    </row>
    <row r="30" spans="1:11" x14ac:dyDescent="0.35">
      <c r="A30" s="260" t="s">
        <v>199</v>
      </c>
      <c r="B30" s="260"/>
      <c r="C30" s="387"/>
      <c r="D30" s="387"/>
      <c r="E30" s="387"/>
      <c r="F30" s="387"/>
      <c r="G30" s="387"/>
      <c r="H30" s="387"/>
    </row>
    <row r="31" spans="1:11" x14ac:dyDescent="0.35">
      <c r="A31" s="260"/>
      <c r="B31" s="260"/>
      <c r="C31" s="260"/>
      <c r="D31" s="261"/>
      <c r="E31" s="262"/>
    </row>
    <row r="32" spans="1:11" x14ac:dyDescent="0.35">
      <c r="A32" s="260"/>
      <c r="B32" s="260"/>
      <c r="C32" s="260"/>
      <c r="D32" s="261"/>
      <c r="E32" s="262"/>
    </row>
    <row r="33" spans="1:18" s="5" customFormat="1" x14ac:dyDescent="0.35">
      <c r="A33" s="3"/>
      <c r="B33" s="3"/>
      <c r="C33" s="3"/>
      <c r="D33" s="3"/>
      <c r="E33" s="3"/>
      <c r="F33" s="3"/>
      <c r="G33" s="3"/>
      <c r="H33" s="3"/>
    </row>
    <row r="34" spans="1:18" s="50" customFormat="1" x14ac:dyDescent="0.35">
      <c r="A34" s="48"/>
      <c r="B34" s="48"/>
      <c r="C34" s="49"/>
      <c r="D34" s="49"/>
      <c r="E34" s="49"/>
      <c r="F34" s="49"/>
      <c r="G34" s="49"/>
      <c r="H34" s="49"/>
      <c r="L34" s="51"/>
      <c r="M34" s="51"/>
      <c r="N34" s="51"/>
      <c r="O34" s="51"/>
      <c r="P34" s="51"/>
    </row>
    <row r="35" spans="1:18" s="50" customFormat="1" x14ac:dyDescent="0.35">
      <c r="A35" s="48"/>
      <c r="B35" s="48"/>
      <c r="C35" s="49"/>
      <c r="D35" s="49"/>
      <c r="E35" s="49"/>
      <c r="F35" s="49"/>
      <c r="G35" s="49"/>
      <c r="H35" s="49"/>
      <c r="L35" s="51"/>
      <c r="M35" s="51"/>
      <c r="N35" s="51"/>
      <c r="O35" s="51"/>
      <c r="P35" s="51"/>
    </row>
    <row r="36" spans="1:18" s="50" customFormat="1" x14ac:dyDescent="0.35">
      <c r="A36" s="48"/>
      <c r="B36" s="48"/>
      <c r="C36" s="49"/>
      <c r="D36" s="49"/>
      <c r="E36" s="49"/>
      <c r="F36" s="49"/>
      <c r="G36" s="49"/>
      <c r="H36" s="49"/>
      <c r="L36" s="51"/>
      <c r="M36" s="51"/>
      <c r="N36" s="51"/>
      <c r="O36" s="51"/>
      <c r="P36" s="51"/>
    </row>
    <row r="37" spans="1:18" s="50" customFormat="1" x14ac:dyDescent="0.35">
      <c r="A37" s="48"/>
      <c r="B37" s="48"/>
      <c r="C37" s="52"/>
      <c r="D37" s="52"/>
      <c r="E37" s="52"/>
      <c r="F37" s="52"/>
      <c r="G37" s="53"/>
      <c r="H37" s="49"/>
      <c r="M37" s="51"/>
      <c r="N37" s="51"/>
      <c r="O37" s="51"/>
      <c r="P37" s="51"/>
      <c r="Q37" s="51"/>
      <c r="R37" s="51"/>
    </row>
    <row r="38" spans="1:18" s="50" customFormat="1" x14ac:dyDescent="0.35">
      <c r="A38" s="48"/>
      <c r="B38" s="48"/>
      <c r="C38" s="52"/>
      <c r="D38" s="52"/>
      <c r="E38" s="52"/>
      <c r="F38" s="52"/>
      <c r="G38" s="53"/>
      <c r="H38" s="49"/>
      <c r="M38" s="51"/>
      <c r="N38" s="51"/>
      <c r="O38" s="51"/>
      <c r="P38" s="51"/>
      <c r="Q38" s="51"/>
      <c r="R38" s="51"/>
    </row>
    <row r="39" spans="1:18" s="54" customFormat="1" x14ac:dyDescent="0.35">
      <c r="A39" s="11"/>
      <c r="B39" s="11"/>
      <c r="H39" s="11"/>
      <c r="L39" s="55"/>
    </row>
    <row r="65" spans="5:5" x14ac:dyDescent="0.35">
      <c r="E65" s="260"/>
    </row>
    <row r="66" spans="5:5" x14ac:dyDescent="0.35">
      <c r="E66" s="260"/>
    </row>
  </sheetData>
  <mergeCells count="12">
    <mergeCell ref="I18:I19"/>
    <mergeCell ref="C30:H30"/>
    <mergeCell ref="D1:E1"/>
    <mergeCell ref="D2:E2"/>
    <mergeCell ref="D3:E3"/>
    <mergeCell ref="D4:E4"/>
    <mergeCell ref="A7:I7"/>
    <mergeCell ref="A18:A19"/>
    <mergeCell ref="B18:B19"/>
    <mergeCell ref="C18:C19"/>
    <mergeCell ref="D18:D19"/>
    <mergeCell ref="E18:H18"/>
  </mergeCells>
  <printOptions horizontalCentered="1" verticalCentered="1"/>
  <pageMargins left="0" right="0" top="0" bottom="0" header="0" footer="0"/>
  <pageSetup paperSize="9" scale="6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66"/>
  <sheetViews>
    <sheetView view="pageBreakPreview" topLeftCell="A3" zoomScaleNormal="100" zoomScaleSheetLayoutView="100" workbookViewId="0">
      <selection activeCell="C37" sqref="C37"/>
    </sheetView>
  </sheetViews>
  <sheetFormatPr defaultColWidth="10.453125" defaultRowHeight="15.5" x14ac:dyDescent="0.35"/>
  <cols>
    <col min="1" max="1" width="49.26953125" style="7" customWidth="1"/>
    <col min="2" max="2" width="24.26953125" style="7" customWidth="1"/>
    <col min="3" max="3" width="42.54296875" style="7" customWidth="1"/>
    <col min="4" max="4" width="19.81640625" style="7" customWidth="1"/>
    <col min="5" max="5" width="12.7265625" style="7" customWidth="1"/>
    <col min="6" max="6" width="15.54296875" style="7" customWidth="1"/>
    <col min="7" max="7" width="9.7265625" style="7" customWidth="1"/>
    <col min="8" max="8" width="14.81640625" style="7" customWidth="1"/>
    <col min="9" max="9" width="34.26953125" style="7" customWidth="1"/>
    <col min="10" max="10" width="27" style="7" customWidth="1"/>
    <col min="11" max="11" width="32.26953125" style="7" customWidth="1"/>
    <col min="12" max="23" width="5.54296875" style="7" customWidth="1"/>
    <col min="24" max="256" width="10.453125" style="7"/>
    <col min="257" max="257" width="3.81640625" style="7" bestFit="1" customWidth="1"/>
    <col min="258" max="258" width="35.81640625" style="7" customWidth="1"/>
    <col min="259" max="259" width="39.26953125" style="7" customWidth="1"/>
    <col min="260" max="260" width="19.81640625" style="7" customWidth="1"/>
    <col min="261" max="261" width="12.7265625" style="7" customWidth="1"/>
    <col min="262" max="262" width="15.54296875" style="7" customWidth="1"/>
    <col min="263" max="263" width="9.7265625" style="7" customWidth="1"/>
    <col min="264" max="264" width="13.453125" style="7" customWidth="1"/>
    <col min="265" max="265" width="31.7265625" style="7" customWidth="1"/>
    <col min="266" max="266" width="27" style="7" customWidth="1"/>
    <col min="267" max="267" width="32.26953125" style="7" customWidth="1"/>
    <col min="268" max="279" width="5.54296875" style="7" customWidth="1"/>
    <col min="280" max="512" width="10.453125" style="7"/>
    <col min="513" max="513" width="3.81640625" style="7" bestFit="1" customWidth="1"/>
    <col min="514" max="514" width="35.81640625" style="7" customWidth="1"/>
    <col min="515" max="515" width="39.26953125" style="7" customWidth="1"/>
    <col min="516" max="516" width="19.81640625" style="7" customWidth="1"/>
    <col min="517" max="517" width="12.7265625" style="7" customWidth="1"/>
    <col min="518" max="518" width="15.54296875" style="7" customWidth="1"/>
    <col min="519" max="519" width="9.7265625" style="7" customWidth="1"/>
    <col min="520" max="520" width="13.453125" style="7" customWidth="1"/>
    <col min="521" max="521" width="31.7265625" style="7" customWidth="1"/>
    <col min="522" max="522" width="27" style="7" customWidth="1"/>
    <col min="523" max="523" width="32.26953125" style="7" customWidth="1"/>
    <col min="524" max="535" width="5.54296875" style="7" customWidth="1"/>
    <col min="536" max="768" width="10.453125" style="7"/>
    <col min="769" max="769" width="3.81640625" style="7" bestFit="1" customWidth="1"/>
    <col min="770" max="770" width="35.81640625" style="7" customWidth="1"/>
    <col min="771" max="771" width="39.26953125" style="7" customWidth="1"/>
    <col min="772" max="772" width="19.81640625" style="7" customWidth="1"/>
    <col min="773" max="773" width="12.7265625" style="7" customWidth="1"/>
    <col min="774" max="774" width="15.54296875" style="7" customWidth="1"/>
    <col min="775" max="775" width="9.7265625" style="7" customWidth="1"/>
    <col min="776" max="776" width="13.453125" style="7" customWidth="1"/>
    <col min="777" max="777" width="31.7265625" style="7" customWidth="1"/>
    <col min="778" max="778" width="27" style="7" customWidth="1"/>
    <col min="779" max="779" width="32.26953125" style="7" customWidth="1"/>
    <col min="780" max="791" width="5.54296875" style="7" customWidth="1"/>
    <col min="792" max="1024" width="10.453125" style="7"/>
    <col min="1025" max="1025" width="3.81640625" style="7" bestFit="1" customWidth="1"/>
    <col min="1026" max="1026" width="35.81640625" style="7" customWidth="1"/>
    <col min="1027" max="1027" width="39.26953125" style="7" customWidth="1"/>
    <col min="1028" max="1028" width="19.81640625" style="7" customWidth="1"/>
    <col min="1029" max="1029" width="12.7265625" style="7" customWidth="1"/>
    <col min="1030" max="1030" width="15.54296875" style="7" customWidth="1"/>
    <col min="1031" max="1031" width="9.7265625" style="7" customWidth="1"/>
    <col min="1032" max="1032" width="13.453125" style="7" customWidth="1"/>
    <col min="1033" max="1033" width="31.7265625" style="7" customWidth="1"/>
    <col min="1034" max="1034" width="27" style="7" customWidth="1"/>
    <col min="1035" max="1035" width="32.26953125" style="7" customWidth="1"/>
    <col min="1036" max="1047" width="5.54296875" style="7" customWidth="1"/>
    <col min="1048" max="1280" width="10.453125" style="7"/>
    <col min="1281" max="1281" width="3.81640625" style="7" bestFit="1" customWidth="1"/>
    <col min="1282" max="1282" width="35.81640625" style="7" customWidth="1"/>
    <col min="1283" max="1283" width="39.26953125" style="7" customWidth="1"/>
    <col min="1284" max="1284" width="19.81640625" style="7" customWidth="1"/>
    <col min="1285" max="1285" width="12.7265625" style="7" customWidth="1"/>
    <col min="1286" max="1286" width="15.54296875" style="7" customWidth="1"/>
    <col min="1287" max="1287" width="9.7265625" style="7" customWidth="1"/>
    <col min="1288" max="1288" width="13.453125" style="7" customWidth="1"/>
    <col min="1289" max="1289" width="31.7265625" style="7" customWidth="1"/>
    <col min="1290" max="1290" width="27" style="7" customWidth="1"/>
    <col min="1291" max="1291" width="32.26953125" style="7" customWidth="1"/>
    <col min="1292" max="1303" width="5.54296875" style="7" customWidth="1"/>
    <col min="1304" max="1536" width="10.453125" style="7"/>
    <col min="1537" max="1537" width="3.81640625" style="7" bestFit="1" customWidth="1"/>
    <col min="1538" max="1538" width="35.81640625" style="7" customWidth="1"/>
    <col min="1539" max="1539" width="39.26953125" style="7" customWidth="1"/>
    <col min="1540" max="1540" width="19.81640625" style="7" customWidth="1"/>
    <col min="1541" max="1541" width="12.7265625" style="7" customWidth="1"/>
    <col min="1542" max="1542" width="15.54296875" style="7" customWidth="1"/>
    <col min="1543" max="1543" width="9.7265625" style="7" customWidth="1"/>
    <col min="1544" max="1544" width="13.453125" style="7" customWidth="1"/>
    <col min="1545" max="1545" width="31.7265625" style="7" customWidth="1"/>
    <col min="1546" max="1546" width="27" style="7" customWidth="1"/>
    <col min="1547" max="1547" width="32.26953125" style="7" customWidth="1"/>
    <col min="1548" max="1559" width="5.54296875" style="7" customWidth="1"/>
    <col min="1560" max="1792" width="10.453125" style="7"/>
    <col min="1793" max="1793" width="3.81640625" style="7" bestFit="1" customWidth="1"/>
    <col min="1794" max="1794" width="35.81640625" style="7" customWidth="1"/>
    <col min="1795" max="1795" width="39.26953125" style="7" customWidth="1"/>
    <col min="1796" max="1796" width="19.81640625" style="7" customWidth="1"/>
    <col min="1797" max="1797" width="12.7265625" style="7" customWidth="1"/>
    <col min="1798" max="1798" width="15.54296875" style="7" customWidth="1"/>
    <col min="1799" max="1799" width="9.7265625" style="7" customWidth="1"/>
    <col min="1800" max="1800" width="13.453125" style="7" customWidth="1"/>
    <col min="1801" max="1801" width="31.7265625" style="7" customWidth="1"/>
    <col min="1802" max="1802" width="27" style="7" customWidth="1"/>
    <col min="1803" max="1803" width="32.26953125" style="7" customWidth="1"/>
    <col min="1804" max="1815" width="5.54296875" style="7" customWidth="1"/>
    <col min="1816" max="2048" width="10.453125" style="7"/>
    <col min="2049" max="2049" width="3.81640625" style="7" bestFit="1" customWidth="1"/>
    <col min="2050" max="2050" width="35.81640625" style="7" customWidth="1"/>
    <col min="2051" max="2051" width="39.26953125" style="7" customWidth="1"/>
    <col min="2052" max="2052" width="19.81640625" style="7" customWidth="1"/>
    <col min="2053" max="2053" width="12.7265625" style="7" customWidth="1"/>
    <col min="2054" max="2054" width="15.54296875" style="7" customWidth="1"/>
    <col min="2055" max="2055" width="9.7265625" style="7" customWidth="1"/>
    <col min="2056" max="2056" width="13.453125" style="7" customWidth="1"/>
    <col min="2057" max="2057" width="31.7265625" style="7" customWidth="1"/>
    <col min="2058" max="2058" width="27" style="7" customWidth="1"/>
    <col min="2059" max="2059" width="32.26953125" style="7" customWidth="1"/>
    <col min="2060" max="2071" width="5.54296875" style="7" customWidth="1"/>
    <col min="2072" max="2304" width="10.453125" style="7"/>
    <col min="2305" max="2305" width="3.81640625" style="7" bestFit="1" customWidth="1"/>
    <col min="2306" max="2306" width="35.81640625" style="7" customWidth="1"/>
    <col min="2307" max="2307" width="39.26953125" style="7" customWidth="1"/>
    <col min="2308" max="2308" width="19.81640625" style="7" customWidth="1"/>
    <col min="2309" max="2309" width="12.7265625" style="7" customWidth="1"/>
    <col min="2310" max="2310" width="15.54296875" style="7" customWidth="1"/>
    <col min="2311" max="2311" width="9.7265625" style="7" customWidth="1"/>
    <col min="2312" max="2312" width="13.453125" style="7" customWidth="1"/>
    <col min="2313" max="2313" width="31.7265625" style="7" customWidth="1"/>
    <col min="2314" max="2314" width="27" style="7" customWidth="1"/>
    <col min="2315" max="2315" width="32.26953125" style="7" customWidth="1"/>
    <col min="2316" max="2327" width="5.54296875" style="7" customWidth="1"/>
    <col min="2328" max="2560" width="10.453125" style="7"/>
    <col min="2561" max="2561" width="3.81640625" style="7" bestFit="1" customWidth="1"/>
    <col min="2562" max="2562" width="35.81640625" style="7" customWidth="1"/>
    <col min="2563" max="2563" width="39.26953125" style="7" customWidth="1"/>
    <col min="2564" max="2564" width="19.81640625" style="7" customWidth="1"/>
    <col min="2565" max="2565" width="12.7265625" style="7" customWidth="1"/>
    <col min="2566" max="2566" width="15.54296875" style="7" customWidth="1"/>
    <col min="2567" max="2567" width="9.7265625" style="7" customWidth="1"/>
    <col min="2568" max="2568" width="13.453125" style="7" customWidth="1"/>
    <col min="2569" max="2569" width="31.7265625" style="7" customWidth="1"/>
    <col min="2570" max="2570" width="27" style="7" customWidth="1"/>
    <col min="2571" max="2571" width="32.26953125" style="7" customWidth="1"/>
    <col min="2572" max="2583" width="5.54296875" style="7" customWidth="1"/>
    <col min="2584" max="2816" width="10.453125" style="7"/>
    <col min="2817" max="2817" width="3.81640625" style="7" bestFit="1" customWidth="1"/>
    <col min="2818" max="2818" width="35.81640625" style="7" customWidth="1"/>
    <col min="2819" max="2819" width="39.26953125" style="7" customWidth="1"/>
    <col min="2820" max="2820" width="19.81640625" style="7" customWidth="1"/>
    <col min="2821" max="2821" width="12.7265625" style="7" customWidth="1"/>
    <col min="2822" max="2822" width="15.54296875" style="7" customWidth="1"/>
    <col min="2823" max="2823" width="9.7265625" style="7" customWidth="1"/>
    <col min="2824" max="2824" width="13.453125" style="7" customWidth="1"/>
    <col min="2825" max="2825" width="31.7265625" style="7" customWidth="1"/>
    <col min="2826" max="2826" width="27" style="7" customWidth="1"/>
    <col min="2827" max="2827" width="32.26953125" style="7" customWidth="1"/>
    <col min="2828" max="2839" width="5.54296875" style="7" customWidth="1"/>
    <col min="2840" max="3072" width="10.453125" style="7"/>
    <col min="3073" max="3073" width="3.81640625" style="7" bestFit="1" customWidth="1"/>
    <col min="3074" max="3074" width="35.81640625" style="7" customWidth="1"/>
    <col min="3075" max="3075" width="39.26953125" style="7" customWidth="1"/>
    <col min="3076" max="3076" width="19.81640625" style="7" customWidth="1"/>
    <col min="3077" max="3077" width="12.7265625" style="7" customWidth="1"/>
    <col min="3078" max="3078" width="15.54296875" style="7" customWidth="1"/>
    <col min="3079" max="3079" width="9.7265625" style="7" customWidth="1"/>
    <col min="3080" max="3080" width="13.453125" style="7" customWidth="1"/>
    <col min="3081" max="3081" width="31.7265625" style="7" customWidth="1"/>
    <col min="3082" max="3082" width="27" style="7" customWidth="1"/>
    <col min="3083" max="3083" width="32.26953125" style="7" customWidth="1"/>
    <col min="3084" max="3095" width="5.54296875" style="7" customWidth="1"/>
    <col min="3096" max="3328" width="10.453125" style="7"/>
    <col min="3329" max="3329" width="3.81640625" style="7" bestFit="1" customWidth="1"/>
    <col min="3330" max="3330" width="35.81640625" style="7" customWidth="1"/>
    <col min="3331" max="3331" width="39.26953125" style="7" customWidth="1"/>
    <col min="3332" max="3332" width="19.81640625" style="7" customWidth="1"/>
    <col min="3333" max="3333" width="12.7265625" style="7" customWidth="1"/>
    <col min="3334" max="3334" width="15.54296875" style="7" customWidth="1"/>
    <col min="3335" max="3335" width="9.7265625" style="7" customWidth="1"/>
    <col min="3336" max="3336" width="13.453125" style="7" customWidth="1"/>
    <col min="3337" max="3337" width="31.7265625" style="7" customWidth="1"/>
    <col min="3338" max="3338" width="27" style="7" customWidth="1"/>
    <col min="3339" max="3339" width="32.26953125" style="7" customWidth="1"/>
    <col min="3340" max="3351" width="5.54296875" style="7" customWidth="1"/>
    <col min="3352" max="3584" width="10.453125" style="7"/>
    <col min="3585" max="3585" width="3.81640625" style="7" bestFit="1" customWidth="1"/>
    <col min="3586" max="3586" width="35.81640625" style="7" customWidth="1"/>
    <col min="3587" max="3587" width="39.26953125" style="7" customWidth="1"/>
    <col min="3588" max="3588" width="19.81640625" style="7" customWidth="1"/>
    <col min="3589" max="3589" width="12.7265625" style="7" customWidth="1"/>
    <col min="3590" max="3590" width="15.54296875" style="7" customWidth="1"/>
    <col min="3591" max="3591" width="9.7265625" style="7" customWidth="1"/>
    <col min="3592" max="3592" width="13.453125" style="7" customWidth="1"/>
    <col min="3593" max="3593" width="31.7265625" style="7" customWidth="1"/>
    <col min="3594" max="3594" width="27" style="7" customWidth="1"/>
    <col min="3595" max="3595" width="32.26953125" style="7" customWidth="1"/>
    <col min="3596" max="3607" width="5.54296875" style="7" customWidth="1"/>
    <col min="3608" max="3840" width="10.453125" style="7"/>
    <col min="3841" max="3841" width="3.81640625" style="7" bestFit="1" customWidth="1"/>
    <col min="3842" max="3842" width="35.81640625" style="7" customWidth="1"/>
    <col min="3843" max="3843" width="39.26953125" style="7" customWidth="1"/>
    <col min="3844" max="3844" width="19.81640625" style="7" customWidth="1"/>
    <col min="3845" max="3845" width="12.7265625" style="7" customWidth="1"/>
    <col min="3846" max="3846" width="15.54296875" style="7" customWidth="1"/>
    <col min="3847" max="3847" width="9.7265625" style="7" customWidth="1"/>
    <col min="3848" max="3848" width="13.453125" style="7" customWidth="1"/>
    <col min="3849" max="3849" width="31.7265625" style="7" customWidth="1"/>
    <col min="3850" max="3850" width="27" style="7" customWidth="1"/>
    <col min="3851" max="3851" width="32.26953125" style="7" customWidth="1"/>
    <col min="3852" max="3863" width="5.54296875" style="7" customWidth="1"/>
    <col min="3864" max="4096" width="10.453125" style="7"/>
    <col min="4097" max="4097" width="3.81640625" style="7" bestFit="1" customWidth="1"/>
    <col min="4098" max="4098" width="35.81640625" style="7" customWidth="1"/>
    <col min="4099" max="4099" width="39.26953125" style="7" customWidth="1"/>
    <col min="4100" max="4100" width="19.81640625" style="7" customWidth="1"/>
    <col min="4101" max="4101" width="12.7265625" style="7" customWidth="1"/>
    <col min="4102" max="4102" width="15.54296875" style="7" customWidth="1"/>
    <col min="4103" max="4103" width="9.7265625" style="7" customWidth="1"/>
    <col min="4104" max="4104" width="13.453125" style="7" customWidth="1"/>
    <col min="4105" max="4105" width="31.7265625" style="7" customWidth="1"/>
    <col min="4106" max="4106" width="27" style="7" customWidth="1"/>
    <col min="4107" max="4107" width="32.26953125" style="7" customWidth="1"/>
    <col min="4108" max="4119" width="5.54296875" style="7" customWidth="1"/>
    <col min="4120" max="4352" width="10.453125" style="7"/>
    <col min="4353" max="4353" width="3.81640625" style="7" bestFit="1" customWidth="1"/>
    <col min="4354" max="4354" width="35.81640625" style="7" customWidth="1"/>
    <col min="4355" max="4355" width="39.26953125" style="7" customWidth="1"/>
    <col min="4356" max="4356" width="19.81640625" style="7" customWidth="1"/>
    <col min="4357" max="4357" width="12.7265625" style="7" customWidth="1"/>
    <col min="4358" max="4358" width="15.54296875" style="7" customWidth="1"/>
    <col min="4359" max="4359" width="9.7265625" style="7" customWidth="1"/>
    <col min="4360" max="4360" width="13.453125" style="7" customWidth="1"/>
    <col min="4361" max="4361" width="31.7265625" style="7" customWidth="1"/>
    <col min="4362" max="4362" width="27" style="7" customWidth="1"/>
    <col min="4363" max="4363" width="32.26953125" style="7" customWidth="1"/>
    <col min="4364" max="4375" width="5.54296875" style="7" customWidth="1"/>
    <col min="4376" max="4608" width="10.453125" style="7"/>
    <col min="4609" max="4609" width="3.81640625" style="7" bestFit="1" customWidth="1"/>
    <col min="4610" max="4610" width="35.81640625" style="7" customWidth="1"/>
    <col min="4611" max="4611" width="39.26953125" style="7" customWidth="1"/>
    <col min="4612" max="4612" width="19.81640625" style="7" customWidth="1"/>
    <col min="4613" max="4613" width="12.7265625" style="7" customWidth="1"/>
    <col min="4614" max="4614" width="15.54296875" style="7" customWidth="1"/>
    <col min="4615" max="4615" width="9.7265625" style="7" customWidth="1"/>
    <col min="4616" max="4616" width="13.453125" style="7" customWidth="1"/>
    <col min="4617" max="4617" width="31.7265625" style="7" customWidth="1"/>
    <col min="4618" max="4618" width="27" style="7" customWidth="1"/>
    <col min="4619" max="4619" width="32.26953125" style="7" customWidth="1"/>
    <col min="4620" max="4631" width="5.54296875" style="7" customWidth="1"/>
    <col min="4632" max="4864" width="10.453125" style="7"/>
    <col min="4865" max="4865" width="3.81640625" style="7" bestFit="1" customWidth="1"/>
    <col min="4866" max="4866" width="35.81640625" style="7" customWidth="1"/>
    <col min="4867" max="4867" width="39.26953125" style="7" customWidth="1"/>
    <col min="4868" max="4868" width="19.81640625" style="7" customWidth="1"/>
    <col min="4869" max="4869" width="12.7265625" style="7" customWidth="1"/>
    <col min="4870" max="4870" width="15.54296875" style="7" customWidth="1"/>
    <col min="4871" max="4871" width="9.7265625" style="7" customWidth="1"/>
    <col min="4872" max="4872" width="13.453125" style="7" customWidth="1"/>
    <col min="4873" max="4873" width="31.7265625" style="7" customWidth="1"/>
    <col min="4874" max="4874" width="27" style="7" customWidth="1"/>
    <col min="4875" max="4875" width="32.26953125" style="7" customWidth="1"/>
    <col min="4876" max="4887" width="5.54296875" style="7" customWidth="1"/>
    <col min="4888" max="5120" width="10.453125" style="7"/>
    <col min="5121" max="5121" width="3.81640625" style="7" bestFit="1" customWidth="1"/>
    <col min="5122" max="5122" width="35.81640625" style="7" customWidth="1"/>
    <col min="5123" max="5123" width="39.26953125" style="7" customWidth="1"/>
    <col min="5124" max="5124" width="19.81640625" style="7" customWidth="1"/>
    <col min="5125" max="5125" width="12.7265625" style="7" customWidth="1"/>
    <col min="5126" max="5126" width="15.54296875" style="7" customWidth="1"/>
    <col min="5127" max="5127" width="9.7265625" style="7" customWidth="1"/>
    <col min="5128" max="5128" width="13.453125" style="7" customWidth="1"/>
    <col min="5129" max="5129" width="31.7265625" style="7" customWidth="1"/>
    <col min="5130" max="5130" width="27" style="7" customWidth="1"/>
    <col min="5131" max="5131" width="32.26953125" style="7" customWidth="1"/>
    <col min="5132" max="5143" width="5.54296875" style="7" customWidth="1"/>
    <col min="5144" max="5376" width="10.453125" style="7"/>
    <col min="5377" max="5377" width="3.81640625" style="7" bestFit="1" customWidth="1"/>
    <col min="5378" max="5378" width="35.81640625" style="7" customWidth="1"/>
    <col min="5379" max="5379" width="39.26953125" style="7" customWidth="1"/>
    <col min="5380" max="5380" width="19.81640625" style="7" customWidth="1"/>
    <col min="5381" max="5381" width="12.7265625" style="7" customWidth="1"/>
    <col min="5382" max="5382" width="15.54296875" style="7" customWidth="1"/>
    <col min="5383" max="5383" width="9.7265625" style="7" customWidth="1"/>
    <col min="5384" max="5384" width="13.453125" style="7" customWidth="1"/>
    <col min="5385" max="5385" width="31.7265625" style="7" customWidth="1"/>
    <col min="5386" max="5386" width="27" style="7" customWidth="1"/>
    <col min="5387" max="5387" width="32.26953125" style="7" customWidth="1"/>
    <col min="5388" max="5399" width="5.54296875" style="7" customWidth="1"/>
    <col min="5400" max="5632" width="10.453125" style="7"/>
    <col min="5633" max="5633" width="3.81640625" style="7" bestFit="1" customWidth="1"/>
    <col min="5634" max="5634" width="35.81640625" style="7" customWidth="1"/>
    <col min="5635" max="5635" width="39.26953125" style="7" customWidth="1"/>
    <col min="5636" max="5636" width="19.81640625" style="7" customWidth="1"/>
    <col min="5637" max="5637" width="12.7265625" style="7" customWidth="1"/>
    <col min="5638" max="5638" width="15.54296875" style="7" customWidth="1"/>
    <col min="5639" max="5639" width="9.7265625" style="7" customWidth="1"/>
    <col min="5640" max="5640" width="13.453125" style="7" customWidth="1"/>
    <col min="5641" max="5641" width="31.7265625" style="7" customWidth="1"/>
    <col min="5642" max="5642" width="27" style="7" customWidth="1"/>
    <col min="5643" max="5643" width="32.26953125" style="7" customWidth="1"/>
    <col min="5644" max="5655" width="5.54296875" style="7" customWidth="1"/>
    <col min="5656" max="5888" width="10.453125" style="7"/>
    <col min="5889" max="5889" width="3.81640625" style="7" bestFit="1" customWidth="1"/>
    <col min="5890" max="5890" width="35.81640625" style="7" customWidth="1"/>
    <col min="5891" max="5891" width="39.26953125" style="7" customWidth="1"/>
    <col min="5892" max="5892" width="19.81640625" style="7" customWidth="1"/>
    <col min="5893" max="5893" width="12.7265625" style="7" customWidth="1"/>
    <col min="5894" max="5894" width="15.54296875" style="7" customWidth="1"/>
    <col min="5895" max="5895" width="9.7265625" style="7" customWidth="1"/>
    <col min="5896" max="5896" width="13.453125" style="7" customWidth="1"/>
    <col min="5897" max="5897" width="31.7265625" style="7" customWidth="1"/>
    <col min="5898" max="5898" width="27" style="7" customWidth="1"/>
    <col min="5899" max="5899" width="32.26953125" style="7" customWidth="1"/>
    <col min="5900" max="5911" width="5.54296875" style="7" customWidth="1"/>
    <col min="5912" max="6144" width="10.453125" style="7"/>
    <col min="6145" max="6145" width="3.81640625" style="7" bestFit="1" customWidth="1"/>
    <col min="6146" max="6146" width="35.81640625" style="7" customWidth="1"/>
    <col min="6147" max="6147" width="39.26953125" style="7" customWidth="1"/>
    <col min="6148" max="6148" width="19.81640625" style="7" customWidth="1"/>
    <col min="6149" max="6149" width="12.7265625" style="7" customWidth="1"/>
    <col min="6150" max="6150" width="15.54296875" style="7" customWidth="1"/>
    <col min="6151" max="6151" width="9.7265625" style="7" customWidth="1"/>
    <col min="6152" max="6152" width="13.453125" style="7" customWidth="1"/>
    <col min="6153" max="6153" width="31.7265625" style="7" customWidth="1"/>
    <col min="6154" max="6154" width="27" style="7" customWidth="1"/>
    <col min="6155" max="6155" width="32.26953125" style="7" customWidth="1"/>
    <col min="6156" max="6167" width="5.54296875" style="7" customWidth="1"/>
    <col min="6168" max="6400" width="10.453125" style="7"/>
    <col min="6401" max="6401" width="3.81640625" style="7" bestFit="1" customWidth="1"/>
    <col min="6402" max="6402" width="35.81640625" style="7" customWidth="1"/>
    <col min="6403" max="6403" width="39.26953125" style="7" customWidth="1"/>
    <col min="6404" max="6404" width="19.81640625" style="7" customWidth="1"/>
    <col min="6405" max="6405" width="12.7265625" style="7" customWidth="1"/>
    <col min="6406" max="6406" width="15.54296875" style="7" customWidth="1"/>
    <col min="6407" max="6407" width="9.7265625" style="7" customWidth="1"/>
    <col min="6408" max="6408" width="13.453125" style="7" customWidth="1"/>
    <col min="6409" max="6409" width="31.7265625" style="7" customWidth="1"/>
    <col min="6410" max="6410" width="27" style="7" customWidth="1"/>
    <col min="6411" max="6411" width="32.26953125" style="7" customWidth="1"/>
    <col min="6412" max="6423" width="5.54296875" style="7" customWidth="1"/>
    <col min="6424" max="6656" width="10.453125" style="7"/>
    <col min="6657" max="6657" width="3.81640625" style="7" bestFit="1" customWidth="1"/>
    <col min="6658" max="6658" width="35.81640625" style="7" customWidth="1"/>
    <col min="6659" max="6659" width="39.26953125" style="7" customWidth="1"/>
    <col min="6660" max="6660" width="19.81640625" style="7" customWidth="1"/>
    <col min="6661" max="6661" width="12.7265625" style="7" customWidth="1"/>
    <col min="6662" max="6662" width="15.54296875" style="7" customWidth="1"/>
    <col min="6663" max="6663" width="9.7265625" style="7" customWidth="1"/>
    <col min="6664" max="6664" width="13.453125" style="7" customWidth="1"/>
    <col min="6665" max="6665" width="31.7265625" style="7" customWidth="1"/>
    <col min="6666" max="6666" width="27" style="7" customWidth="1"/>
    <col min="6667" max="6667" width="32.26953125" style="7" customWidth="1"/>
    <col min="6668" max="6679" width="5.54296875" style="7" customWidth="1"/>
    <col min="6680" max="6912" width="10.453125" style="7"/>
    <col min="6913" max="6913" width="3.81640625" style="7" bestFit="1" customWidth="1"/>
    <col min="6914" max="6914" width="35.81640625" style="7" customWidth="1"/>
    <col min="6915" max="6915" width="39.26953125" style="7" customWidth="1"/>
    <col min="6916" max="6916" width="19.81640625" style="7" customWidth="1"/>
    <col min="6917" max="6917" width="12.7265625" style="7" customWidth="1"/>
    <col min="6918" max="6918" width="15.54296875" style="7" customWidth="1"/>
    <col min="6919" max="6919" width="9.7265625" style="7" customWidth="1"/>
    <col min="6920" max="6920" width="13.453125" style="7" customWidth="1"/>
    <col min="6921" max="6921" width="31.7265625" style="7" customWidth="1"/>
    <col min="6922" max="6922" width="27" style="7" customWidth="1"/>
    <col min="6923" max="6923" width="32.26953125" style="7" customWidth="1"/>
    <col min="6924" max="6935" width="5.54296875" style="7" customWidth="1"/>
    <col min="6936" max="7168" width="10.453125" style="7"/>
    <col min="7169" max="7169" width="3.81640625" style="7" bestFit="1" customWidth="1"/>
    <col min="7170" max="7170" width="35.81640625" style="7" customWidth="1"/>
    <col min="7171" max="7171" width="39.26953125" style="7" customWidth="1"/>
    <col min="7172" max="7172" width="19.81640625" style="7" customWidth="1"/>
    <col min="7173" max="7173" width="12.7265625" style="7" customWidth="1"/>
    <col min="7174" max="7174" width="15.54296875" style="7" customWidth="1"/>
    <col min="7175" max="7175" width="9.7265625" style="7" customWidth="1"/>
    <col min="7176" max="7176" width="13.453125" style="7" customWidth="1"/>
    <col min="7177" max="7177" width="31.7265625" style="7" customWidth="1"/>
    <col min="7178" max="7178" width="27" style="7" customWidth="1"/>
    <col min="7179" max="7179" width="32.26953125" style="7" customWidth="1"/>
    <col min="7180" max="7191" width="5.54296875" style="7" customWidth="1"/>
    <col min="7192" max="7424" width="10.453125" style="7"/>
    <col min="7425" max="7425" width="3.81640625" style="7" bestFit="1" customWidth="1"/>
    <col min="7426" max="7426" width="35.81640625" style="7" customWidth="1"/>
    <col min="7427" max="7427" width="39.26953125" style="7" customWidth="1"/>
    <col min="7428" max="7428" width="19.81640625" style="7" customWidth="1"/>
    <col min="7429" max="7429" width="12.7265625" style="7" customWidth="1"/>
    <col min="7430" max="7430" width="15.54296875" style="7" customWidth="1"/>
    <col min="7431" max="7431" width="9.7265625" style="7" customWidth="1"/>
    <col min="7432" max="7432" width="13.453125" style="7" customWidth="1"/>
    <col min="7433" max="7433" width="31.7265625" style="7" customWidth="1"/>
    <col min="7434" max="7434" width="27" style="7" customWidth="1"/>
    <col min="7435" max="7435" width="32.26953125" style="7" customWidth="1"/>
    <col min="7436" max="7447" width="5.54296875" style="7" customWidth="1"/>
    <col min="7448" max="7680" width="10.453125" style="7"/>
    <col min="7681" max="7681" width="3.81640625" style="7" bestFit="1" customWidth="1"/>
    <col min="7682" max="7682" width="35.81640625" style="7" customWidth="1"/>
    <col min="7683" max="7683" width="39.26953125" style="7" customWidth="1"/>
    <col min="7684" max="7684" width="19.81640625" style="7" customWidth="1"/>
    <col min="7685" max="7685" width="12.7265625" style="7" customWidth="1"/>
    <col min="7686" max="7686" width="15.54296875" style="7" customWidth="1"/>
    <col min="7687" max="7687" width="9.7265625" style="7" customWidth="1"/>
    <col min="7688" max="7688" width="13.453125" style="7" customWidth="1"/>
    <col min="7689" max="7689" width="31.7265625" style="7" customWidth="1"/>
    <col min="7690" max="7690" width="27" style="7" customWidth="1"/>
    <col min="7691" max="7691" width="32.26953125" style="7" customWidth="1"/>
    <col min="7692" max="7703" width="5.54296875" style="7" customWidth="1"/>
    <col min="7704" max="7936" width="10.453125" style="7"/>
    <col min="7937" max="7937" width="3.81640625" style="7" bestFit="1" customWidth="1"/>
    <col min="7938" max="7938" width="35.81640625" style="7" customWidth="1"/>
    <col min="7939" max="7939" width="39.26953125" style="7" customWidth="1"/>
    <col min="7940" max="7940" width="19.81640625" style="7" customWidth="1"/>
    <col min="7941" max="7941" width="12.7265625" style="7" customWidth="1"/>
    <col min="7942" max="7942" width="15.54296875" style="7" customWidth="1"/>
    <col min="7943" max="7943" width="9.7265625" style="7" customWidth="1"/>
    <col min="7944" max="7944" width="13.453125" style="7" customWidth="1"/>
    <col min="7945" max="7945" width="31.7265625" style="7" customWidth="1"/>
    <col min="7946" max="7946" width="27" style="7" customWidth="1"/>
    <col min="7947" max="7947" width="32.26953125" style="7" customWidth="1"/>
    <col min="7948" max="7959" width="5.54296875" style="7" customWidth="1"/>
    <col min="7960" max="8192" width="10.453125" style="7"/>
    <col min="8193" max="8193" width="3.81640625" style="7" bestFit="1" customWidth="1"/>
    <col min="8194" max="8194" width="35.81640625" style="7" customWidth="1"/>
    <col min="8195" max="8195" width="39.26953125" style="7" customWidth="1"/>
    <col min="8196" max="8196" width="19.81640625" style="7" customWidth="1"/>
    <col min="8197" max="8197" width="12.7265625" style="7" customWidth="1"/>
    <col min="8198" max="8198" width="15.54296875" style="7" customWidth="1"/>
    <col min="8199" max="8199" width="9.7265625" style="7" customWidth="1"/>
    <col min="8200" max="8200" width="13.453125" style="7" customWidth="1"/>
    <col min="8201" max="8201" width="31.7265625" style="7" customWidth="1"/>
    <col min="8202" max="8202" width="27" style="7" customWidth="1"/>
    <col min="8203" max="8203" width="32.26953125" style="7" customWidth="1"/>
    <col min="8204" max="8215" width="5.54296875" style="7" customWidth="1"/>
    <col min="8216" max="8448" width="10.453125" style="7"/>
    <col min="8449" max="8449" width="3.81640625" style="7" bestFit="1" customWidth="1"/>
    <col min="8450" max="8450" width="35.81640625" style="7" customWidth="1"/>
    <col min="8451" max="8451" width="39.26953125" style="7" customWidth="1"/>
    <col min="8452" max="8452" width="19.81640625" style="7" customWidth="1"/>
    <col min="8453" max="8453" width="12.7265625" style="7" customWidth="1"/>
    <col min="8454" max="8454" width="15.54296875" style="7" customWidth="1"/>
    <col min="8455" max="8455" width="9.7265625" style="7" customWidth="1"/>
    <col min="8456" max="8456" width="13.453125" style="7" customWidth="1"/>
    <col min="8457" max="8457" width="31.7265625" style="7" customWidth="1"/>
    <col min="8458" max="8458" width="27" style="7" customWidth="1"/>
    <col min="8459" max="8459" width="32.26953125" style="7" customWidth="1"/>
    <col min="8460" max="8471" width="5.54296875" style="7" customWidth="1"/>
    <col min="8472" max="8704" width="10.453125" style="7"/>
    <col min="8705" max="8705" width="3.81640625" style="7" bestFit="1" customWidth="1"/>
    <col min="8706" max="8706" width="35.81640625" style="7" customWidth="1"/>
    <col min="8707" max="8707" width="39.26953125" style="7" customWidth="1"/>
    <col min="8708" max="8708" width="19.81640625" style="7" customWidth="1"/>
    <col min="8709" max="8709" width="12.7265625" style="7" customWidth="1"/>
    <col min="8710" max="8710" width="15.54296875" style="7" customWidth="1"/>
    <col min="8711" max="8711" width="9.7265625" style="7" customWidth="1"/>
    <col min="8712" max="8712" width="13.453125" style="7" customWidth="1"/>
    <col min="8713" max="8713" width="31.7265625" style="7" customWidth="1"/>
    <col min="8714" max="8714" width="27" style="7" customWidth="1"/>
    <col min="8715" max="8715" width="32.26953125" style="7" customWidth="1"/>
    <col min="8716" max="8727" width="5.54296875" style="7" customWidth="1"/>
    <col min="8728" max="8960" width="10.453125" style="7"/>
    <col min="8961" max="8961" width="3.81640625" style="7" bestFit="1" customWidth="1"/>
    <col min="8962" max="8962" width="35.81640625" style="7" customWidth="1"/>
    <col min="8963" max="8963" width="39.26953125" style="7" customWidth="1"/>
    <col min="8964" max="8964" width="19.81640625" style="7" customWidth="1"/>
    <col min="8965" max="8965" width="12.7265625" style="7" customWidth="1"/>
    <col min="8966" max="8966" width="15.54296875" style="7" customWidth="1"/>
    <col min="8967" max="8967" width="9.7265625" style="7" customWidth="1"/>
    <col min="8968" max="8968" width="13.453125" style="7" customWidth="1"/>
    <col min="8969" max="8969" width="31.7265625" style="7" customWidth="1"/>
    <col min="8970" max="8970" width="27" style="7" customWidth="1"/>
    <col min="8971" max="8971" width="32.26953125" style="7" customWidth="1"/>
    <col min="8972" max="8983" width="5.54296875" style="7" customWidth="1"/>
    <col min="8984" max="9216" width="10.453125" style="7"/>
    <col min="9217" max="9217" width="3.81640625" style="7" bestFit="1" customWidth="1"/>
    <col min="9218" max="9218" width="35.81640625" style="7" customWidth="1"/>
    <col min="9219" max="9219" width="39.26953125" style="7" customWidth="1"/>
    <col min="9220" max="9220" width="19.81640625" style="7" customWidth="1"/>
    <col min="9221" max="9221" width="12.7265625" style="7" customWidth="1"/>
    <col min="9222" max="9222" width="15.54296875" style="7" customWidth="1"/>
    <col min="9223" max="9223" width="9.7265625" style="7" customWidth="1"/>
    <col min="9224" max="9224" width="13.453125" style="7" customWidth="1"/>
    <col min="9225" max="9225" width="31.7265625" style="7" customWidth="1"/>
    <col min="9226" max="9226" width="27" style="7" customWidth="1"/>
    <col min="9227" max="9227" width="32.26953125" style="7" customWidth="1"/>
    <col min="9228" max="9239" width="5.54296875" style="7" customWidth="1"/>
    <col min="9240" max="9472" width="10.453125" style="7"/>
    <col min="9473" max="9473" width="3.81640625" style="7" bestFit="1" customWidth="1"/>
    <col min="9474" max="9474" width="35.81640625" style="7" customWidth="1"/>
    <col min="9475" max="9475" width="39.26953125" style="7" customWidth="1"/>
    <col min="9476" max="9476" width="19.81640625" style="7" customWidth="1"/>
    <col min="9477" max="9477" width="12.7265625" style="7" customWidth="1"/>
    <col min="9478" max="9478" width="15.54296875" style="7" customWidth="1"/>
    <col min="9479" max="9479" width="9.7265625" style="7" customWidth="1"/>
    <col min="9480" max="9480" width="13.453125" style="7" customWidth="1"/>
    <col min="9481" max="9481" width="31.7265625" style="7" customWidth="1"/>
    <col min="9482" max="9482" width="27" style="7" customWidth="1"/>
    <col min="9483" max="9483" width="32.26953125" style="7" customWidth="1"/>
    <col min="9484" max="9495" width="5.54296875" style="7" customWidth="1"/>
    <col min="9496" max="9728" width="10.453125" style="7"/>
    <col min="9729" max="9729" width="3.81640625" style="7" bestFit="1" customWidth="1"/>
    <col min="9730" max="9730" width="35.81640625" style="7" customWidth="1"/>
    <col min="9731" max="9731" width="39.26953125" style="7" customWidth="1"/>
    <col min="9732" max="9732" width="19.81640625" style="7" customWidth="1"/>
    <col min="9733" max="9733" width="12.7265625" style="7" customWidth="1"/>
    <col min="9734" max="9734" width="15.54296875" style="7" customWidth="1"/>
    <col min="9735" max="9735" width="9.7265625" style="7" customWidth="1"/>
    <col min="9736" max="9736" width="13.453125" style="7" customWidth="1"/>
    <col min="9737" max="9737" width="31.7265625" style="7" customWidth="1"/>
    <col min="9738" max="9738" width="27" style="7" customWidth="1"/>
    <col min="9739" max="9739" width="32.26953125" style="7" customWidth="1"/>
    <col min="9740" max="9751" width="5.54296875" style="7" customWidth="1"/>
    <col min="9752" max="9984" width="10.453125" style="7"/>
    <col min="9985" max="9985" width="3.81640625" style="7" bestFit="1" customWidth="1"/>
    <col min="9986" max="9986" width="35.81640625" style="7" customWidth="1"/>
    <col min="9987" max="9987" width="39.26953125" style="7" customWidth="1"/>
    <col min="9988" max="9988" width="19.81640625" style="7" customWidth="1"/>
    <col min="9989" max="9989" width="12.7265625" style="7" customWidth="1"/>
    <col min="9990" max="9990" width="15.54296875" style="7" customWidth="1"/>
    <col min="9991" max="9991" width="9.7265625" style="7" customWidth="1"/>
    <col min="9992" max="9992" width="13.453125" style="7" customWidth="1"/>
    <col min="9993" max="9993" width="31.7265625" style="7" customWidth="1"/>
    <col min="9994" max="9994" width="27" style="7" customWidth="1"/>
    <col min="9995" max="9995" width="32.26953125" style="7" customWidth="1"/>
    <col min="9996" max="10007" width="5.54296875" style="7" customWidth="1"/>
    <col min="10008" max="10240" width="10.453125" style="7"/>
    <col min="10241" max="10241" width="3.81640625" style="7" bestFit="1" customWidth="1"/>
    <col min="10242" max="10242" width="35.81640625" style="7" customWidth="1"/>
    <col min="10243" max="10243" width="39.26953125" style="7" customWidth="1"/>
    <col min="10244" max="10244" width="19.81640625" style="7" customWidth="1"/>
    <col min="10245" max="10245" width="12.7265625" style="7" customWidth="1"/>
    <col min="10246" max="10246" width="15.54296875" style="7" customWidth="1"/>
    <col min="10247" max="10247" width="9.7265625" style="7" customWidth="1"/>
    <col min="10248" max="10248" width="13.453125" style="7" customWidth="1"/>
    <col min="10249" max="10249" width="31.7265625" style="7" customWidth="1"/>
    <col min="10250" max="10250" width="27" style="7" customWidth="1"/>
    <col min="10251" max="10251" width="32.26953125" style="7" customWidth="1"/>
    <col min="10252" max="10263" width="5.54296875" style="7" customWidth="1"/>
    <col min="10264" max="10496" width="10.453125" style="7"/>
    <col min="10497" max="10497" width="3.81640625" style="7" bestFit="1" customWidth="1"/>
    <col min="10498" max="10498" width="35.81640625" style="7" customWidth="1"/>
    <col min="10499" max="10499" width="39.26953125" style="7" customWidth="1"/>
    <col min="10500" max="10500" width="19.81640625" style="7" customWidth="1"/>
    <col min="10501" max="10501" width="12.7265625" style="7" customWidth="1"/>
    <col min="10502" max="10502" width="15.54296875" style="7" customWidth="1"/>
    <col min="10503" max="10503" width="9.7265625" style="7" customWidth="1"/>
    <col min="10504" max="10504" width="13.453125" style="7" customWidth="1"/>
    <col min="10505" max="10505" width="31.7265625" style="7" customWidth="1"/>
    <col min="10506" max="10506" width="27" style="7" customWidth="1"/>
    <col min="10507" max="10507" width="32.26953125" style="7" customWidth="1"/>
    <col min="10508" max="10519" width="5.54296875" style="7" customWidth="1"/>
    <col min="10520" max="10752" width="10.453125" style="7"/>
    <col min="10753" max="10753" width="3.81640625" style="7" bestFit="1" customWidth="1"/>
    <col min="10754" max="10754" width="35.81640625" style="7" customWidth="1"/>
    <col min="10755" max="10755" width="39.26953125" style="7" customWidth="1"/>
    <col min="10756" max="10756" width="19.81640625" style="7" customWidth="1"/>
    <col min="10757" max="10757" width="12.7265625" style="7" customWidth="1"/>
    <col min="10758" max="10758" width="15.54296875" style="7" customWidth="1"/>
    <col min="10759" max="10759" width="9.7265625" style="7" customWidth="1"/>
    <col min="10760" max="10760" width="13.453125" style="7" customWidth="1"/>
    <col min="10761" max="10761" width="31.7265625" style="7" customWidth="1"/>
    <col min="10762" max="10762" width="27" style="7" customWidth="1"/>
    <col min="10763" max="10763" width="32.26953125" style="7" customWidth="1"/>
    <col min="10764" max="10775" width="5.54296875" style="7" customWidth="1"/>
    <col min="10776" max="11008" width="10.453125" style="7"/>
    <col min="11009" max="11009" width="3.81640625" style="7" bestFit="1" customWidth="1"/>
    <col min="11010" max="11010" width="35.81640625" style="7" customWidth="1"/>
    <col min="11011" max="11011" width="39.26953125" style="7" customWidth="1"/>
    <col min="11012" max="11012" width="19.81640625" style="7" customWidth="1"/>
    <col min="11013" max="11013" width="12.7265625" style="7" customWidth="1"/>
    <col min="11014" max="11014" width="15.54296875" style="7" customWidth="1"/>
    <col min="11015" max="11015" width="9.7265625" style="7" customWidth="1"/>
    <col min="11016" max="11016" width="13.453125" style="7" customWidth="1"/>
    <col min="11017" max="11017" width="31.7265625" style="7" customWidth="1"/>
    <col min="11018" max="11018" width="27" style="7" customWidth="1"/>
    <col min="11019" max="11019" width="32.26953125" style="7" customWidth="1"/>
    <col min="11020" max="11031" width="5.54296875" style="7" customWidth="1"/>
    <col min="11032" max="11264" width="10.453125" style="7"/>
    <col min="11265" max="11265" width="3.81640625" style="7" bestFit="1" customWidth="1"/>
    <col min="11266" max="11266" width="35.81640625" style="7" customWidth="1"/>
    <col min="11267" max="11267" width="39.26953125" style="7" customWidth="1"/>
    <col min="11268" max="11268" width="19.81640625" style="7" customWidth="1"/>
    <col min="11269" max="11269" width="12.7265625" style="7" customWidth="1"/>
    <col min="11270" max="11270" width="15.54296875" style="7" customWidth="1"/>
    <col min="11271" max="11271" width="9.7265625" style="7" customWidth="1"/>
    <col min="11272" max="11272" width="13.453125" style="7" customWidth="1"/>
    <col min="11273" max="11273" width="31.7265625" style="7" customWidth="1"/>
    <col min="11274" max="11274" width="27" style="7" customWidth="1"/>
    <col min="11275" max="11275" width="32.26953125" style="7" customWidth="1"/>
    <col min="11276" max="11287" width="5.54296875" style="7" customWidth="1"/>
    <col min="11288" max="11520" width="10.453125" style="7"/>
    <col min="11521" max="11521" width="3.81640625" style="7" bestFit="1" customWidth="1"/>
    <col min="11522" max="11522" width="35.81640625" style="7" customWidth="1"/>
    <col min="11523" max="11523" width="39.26953125" style="7" customWidth="1"/>
    <col min="11524" max="11524" width="19.81640625" style="7" customWidth="1"/>
    <col min="11525" max="11525" width="12.7265625" style="7" customWidth="1"/>
    <col min="11526" max="11526" width="15.54296875" style="7" customWidth="1"/>
    <col min="11527" max="11527" width="9.7265625" style="7" customWidth="1"/>
    <col min="11528" max="11528" width="13.453125" style="7" customWidth="1"/>
    <col min="11529" max="11529" width="31.7265625" style="7" customWidth="1"/>
    <col min="11530" max="11530" width="27" style="7" customWidth="1"/>
    <col min="11531" max="11531" width="32.26953125" style="7" customWidth="1"/>
    <col min="11532" max="11543" width="5.54296875" style="7" customWidth="1"/>
    <col min="11544" max="11776" width="10.453125" style="7"/>
    <col min="11777" max="11777" width="3.81640625" style="7" bestFit="1" customWidth="1"/>
    <col min="11778" max="11778" width="35.81640625" style="7" customWidth="1"/>
    <col min="11779" max="11779" width="39.26953125" style="7" customWidth="1"/>
    <col min="11780" max="11780" width="19.81640625" style="7" customWidth="1"/>
    <col min="11781" max="11781" width="12.7265625" style="7" customWidth="1"/>
    <col min="11782" max="11782" width="15.54296875" style="7" customWidth="1"/>
    <col min="11783" max="11783" width="9.7265625" style="7" customWidth="1"/>
    <col min="11784" max="11784" width="13.453125" style="7" customWidth="1"/>
    <col min="11785" max="11785" width="31.7265625" style="7" customWidth="1"/>
    <col min="11786" max="11786" width="27" style="7" customWidth="1"/>
    <col min="11787" max="11787" width="32.26953125" style="7" customWidth="1"/>
    <col min="11788" max="11799" width="5.54296875" style="7" customWidth="1"/>
    <col min="11800" max="12032" width="10.453125" style="7"/>
    <col min="12033" max="12033" width="3.81640625" style="7" bestFit="1" customWidth="1"/>
    <col min="12034" max="12034" width="35.81640625" style="7" customWidth="1"/>
    <col min="12035" max="12035" width="39.26953125" style="7" customWidth="1"/>
    <col min="12036" max="12036" width="19.81640625" style="7" customWidth="1"/>
    <col min="12037" max="12037" width="12.7265625" style="7" customWidth="1"/>
    <col min="12038" max="12038" width="15.54296875" style="7" customWidth="1"/>
    <col min="12039" max="12039" width="9.7265625" style="7" customWidth="1"/>
    <col min="12040" max="12040" width="13.453125" style="7" customWidth="1"/>
    <col min="12041" max="12041" width="31.7265625" style="7" customWidth="1"/>
    <col min="12042" max="12042" width="27" style="7" customWidth="1"/>
    <col min="12043" max="12043" width="32.26953125" style="7" customWidth="1"/>
    <col min="12044" max="12055" width="5.54296875" style="7" customWidth="1"/>
    <col min="12056" max="12288" width="10.453125" style="7"/>
    <col min="12289" max="12289" width="3.81640625" style="7" bestFit="1" customWidth="1"/>
    <col min="12290" max="12290" width="35.81640625" style="7" customWidth="1"/>
    <col min="12291" max="12291" width="39.26953125" style="7" customWidth="1"/>
    <col min="12292" max="12292" width="19.81640625" style="7" customWidth="1"/>
    <col min="12293" max="12293" width="12.7265625" style="7" customWidth="1"/>
    <col min="12294" max="12294" width="15.54296875" style="7" customWidth="1"/>
    <col min="12295" max="12295" width="9.7265625" style="7" customWidth="1"/>
    <col min="12296" max="12296" width="13.453125" style="7" customWidth="1"/>
    <col min="12297" max="12297" width="31.7265625" style="7" customWidth="1"/>
    <col min="12298" max="12298" width="27" style="7" customWidth="1"/>
    <col min="12299" max="12299" width="32.26953125" style="7" customWidth="1"/>
    <col min="12300" max="12311" width="5.54296875" style="7" customWidth="1"/>
    <col min="12312" max="12544" width="10.453125" style="7"/>
    <col min="12545" max="12545" width="3.81640625" style="7" bestFit="1" customWidth="1"/>
    <col min="12546" max="12546" width="35.81640625" style="7" customWidth="1"/>
    <col min="12547" max="12547" width="39.26953125" style="7" customWidth="1"/>
    <col min="12548" max="12548" width="19.81640625" style="7" customWidth="1"/>
    <col min="12549" max="12549" width="12.7265625" style="7" customWidth="1"/>
    <col min="12550" max="12550" width="15.54296875" style="7" customWidth="1"/>
    <col min="12551" max="12551" width="9.7265625" style="7" customWidth="1"/>
    <col min="12552" max="12552" width="13.453125" style="7" customWidth="1"/>
    <col min="12553" max="12553" width="31.7265625" style="7" customWidth="1"/>
    <col min="12554" max="12554" width="27" style="7" customWidth="1"/>
    <col min="12555" max="12555" width="32.26953125" style="7" customWidth="1"/>
    <col min="12556" max="12567" width="5.54296875" style="7" customWidth="1"/>
    <col min="12568" max="12800" width="10.453125" style="7"/>
    <col min="12801" max="12801" width="3.81640625" style="7" bestFit="1" customWidth="1"/>
    <col min="12802" max="12802" width="35.81640625" style="7" customWidth="1"/>
    <col min="12803" max="12803" width="39.26953125" style="7" customWidth="1"/>
    <col min="12804" max="12804" width="19.81640625" style="7" customWidth="1"/>
    <col min="12805" max="12805" width="12.7265625" style="7" customWidth="1"/>
    <col min="12806" max="12806" width="15.54296875" style="7" customWidth="1"/>
    <col min="12807" max="12807" width="9.7265625" style="7" customWidth="1"/>
    <col min="12808" max="12808" width="13.453125" style="7" customWidth="1"/>
    <col min="12809" max="12809" width="31.7265625" style="7" customWidth="1"/>
    <col min="12810" max="12810" width="27" style="7" customWidth="1"/>
    <col min="12811" max="12811" width="32.26953125" style="7" customWidth="1"/>
    <col min="12812" max="12823" width="5.54296875" style="7" customWidth="1"/>
    <col min="12824" max="13056" width="10.453125" style="7"/>
    <col min="13057" max="13057" width="3.81640625" style="7" bestFit="1" customWidth="1"/>
    <col min="13058" max="13058" width="35.81640625" style="7" customWidth="1"/>
    <col min="13059" max="13059" width="39.26953125" style="7" customWidth="1"/>
    <col min="13060" max="13060" width="19.81640625" style="7" customWidth="1"/>
    <col min="13061" max="13061" width="12.7265625" style="7" customWidth="1"/>
    <col min="13062" max="13062" width="15.54296875" style="7" customWidth="1"/>
    <col min="13063" max="13063" width="9.7265625" style="7" customWidth="1"/>
    <col min="13064" max="13064" width="13.453125" style="7" customWidth="1"/>
    <col min="13065" max="13065" width="31.7265625" style="7" customWidth="1"/>
    <col min="13066" max="13066" width="27" style="7" customWidth="1"/>
    <col min="13067" max="13067" width="32.26953125" style="7" customWidth="1"/>
    <col min="13068" max="13079" width="5.54296875" style="7" customWidth="1"/>
    <col min="13080" max="13312" width="10.453125" style="7"/>
    <col min="13313" max="13313" width="3.81640625" style="7" bestFit="1" customWidth="1"/>
    <col min="13314" max="13314" width="35.81640625" style="7" customWidth="1"/>
    <col min="13315" max="13315" width="39.26953125" style="7" customWidth="1"/>
    <col min="13316" max="13316" width="19.81640625" style="7" customWidth="1"/>
    <col min="13317" max="13317" width="12.7265625" style="7" customWidth="1"/>
    <col min="13318" max="13318" width="15.54296875" style="7" customWidth="1"/>
    <col min="13319" max="13319" width="9.7265625" style="7" customWidth="1"/>
    <col min="13320" max="13320" width="13.453125" style="7" customWidth="1"/>
    <col min="13321" max="13321" width="31.7265625" style="7" customWidth="1"/>
    <col min="13322" max="13322" width="27" style="7" customWidth="1"/>
    <col min="13323" max="13323" width="32.26953125" style="7" customWidth="1"/>
    <col min="13324" max="13335" width="5.54296875" style="7" customWidth="1"/>
    <col min="13336" max="13568" width="10.453125" style="7"/>
    <col min="13569" max="13569" width="3.81640625" style="7" bestFit="1" customWidth="1"/>
    <col min="13570" max="13570" width="35.81640625" style="7" customWidth="1"/>
    <col min="13571" max="13571" width="39.26953125" style="7" customWidth="1"/>
    <col min="13572" max="13572" width="19.81640625" style="7" customWidth="1"/>
    <col min="13573" max="13573" width="12.7265625" style="7" customWidth="1"/>
    <col min="13574" max="13574" width="15.54296875" style="7" customWidth="1"/>
    <col min="13575" max="13575" width="9.7265625" style="7" customWidth="1"/>
    <col min="13576" max="13576" width="13.453125" style="7" customWidth="1"/>
    <col min="13577" max="13577" width="31.7265625" style="7" customWidth="1"/>
    <col min="13578" max="13578" width="27" style="7" customWidth="1"/>
    <col min="13579" max="13579" width="32.26953125" style="7" customWidth="1"/>
    <col min="13580" max="13591" width="5.54296875" style="7" customWidth="1"/>
    <col min="13592" max="13824" width="10.453125" style="7"/>
    <col min="13825" max="13825" width="3.81640625" style="7" bestFit="1" customWidth="1"/>
    <col min="13826" max="13826" width="35.81640625" style="7" customWidth="1"/>
    <col min="13827" max="13827" width="39.26953125" style="7" customWidth="1"/>
    <col min="13828" max="13828" width="19.81640625" style="7" customWidth="1"/>
    <col min="13829" max="13829" width="12.7265625" style="7" customWidth="1"/>
    <col min="13830" max="13830" width="15.54296875" style="7" customWidth="1"/>
    <col min="13831" max="13831" width="9.7265625" style="7" customWidth="1"/>
    <col min="13832" max="13832" width="13.453125" style="7" customWidth="1"/>
    <col min="13833" max="13833" width="31.7265625" style="7" customWidth="1"/>
    <col min="13834" max="13834" width="27" style="7" customWidth="1"/>
    <col min="13835" max="13835" width="32.26953125" style="7" customWidth="1"/>
    <col min="13836" max="13847" width="5.54296875" style="7" customWidth="1"/>
    <col min="13848" max="14080" width="10.453125" style="7"/>
    <col min="14081" max="14081" width="3.81640625" style="7" bestFit="1" customWidth="1"/>
    <col min="14082" max="14082" width="35.81640625" style="7" customWidth="1"/>
    <col min="14083" max="14083" width="39.26953125" style="7" customWidth="1"/>
    <col min="14084" max="14084" width="19.81640625" style="7" customWidth="1"/>
    <col min="14085" max="14085" width="12.7265625" style="7" customWidth="1"/>
    <col min="14086" max="14086" width="15.54296875" style="7" customWidth="1"/>
    <col min="14087" max="14087" width="9.7265625" style="7" customWidth="1"/>
    <col min="14088" max="14088" width="13.453125" style="7" customWidth="1"/>
    <col min="14089" max="14089" width="31.7265625" style="7" customWidth="1"/>
    <col min="14090" max="14090" width="27" style="7" customWidth="1"/>
    <col min="14091" max="14091" width="32.26953125" style="7" customWidth="1"/>
    <col min="14092" max="14103" width="5.54296875" style="7" customWidth="1"/>
    <col min="14104" max="14336" width="10.453125" style="7"/>
    <col min="14337" max="14337" width="3.81640625" style="7" bestFit="1" customWidth="1"/>
    <col min="14338" max="14338" width="35.81640625" style="7" customWidth="1"/>
    <col min="14339" max="14339" width="39.26953125" style="7" customWidth="1"/>
    <col min="14340" max="14340" width="19.81640625" style="7" customWidth="1"/>
    <col min="14341" max="14341" width="12.7265625" style="7" customWidth="1"/>
    <col min="14342" max="14342" width="15.54296875" style="7" customWidth="1"/>
    <col min="14343" max="14343" width="9.7265625" style="7" customWidth="1"/>
    <col min="14344" max="14344" width="13.453125" style="7" customWidth="1"/>
    <col min="14345" max="14345" width="31.7265625" style="7" customWidth="1"/>
    <col min="14346" max="14346" width="27" style="7" customWidth="1"/>
    <col min="14347" max="14347" width="32.26953125" style="7" customWidth="1"/>
    <col min="14348" max="14359" width="5.54296875" style="7" customWidth="1"/>
    <col min="14360" max="14592" width="10.453125" style="7"/>
    <col min="14593" max="14593" width="3.81640625" style="7" bestFit="1" customWidth="1"/>
    <col min="14594" max="14594" width="35.81640625" style="7" customWidth="1"/>
    <col min="14595" max="14595" width="39.26953125" style="7" customWidth="1"/>
    <col min="14596" max="14596" width="19.81640625" style="7" customWidth="1"/>
    <col min="14597" max="14597" width="12.7265625" style="7" customWidth="1"/>
    <col min="14598" max="14598" width="15.54296875" style="7" customWidth="1"/>
    <col min="14599" max="14599" width="9.7265625" style="7" customWidth="1"/>
    <col min="14600" max="14600" width="13.453125" style="7" customWidth="1"/>
    <col min="14601" max="14601" width="31.7265625" style="7" customWidth="1"/>
    <col min="14602" max="14602" width="27" style="7" customWidth="1"/>
    <col min="14603" max="14603" width="32.26953125" style="7" customWidth="1"/>
    <col min="14604" max="14615" width="5.54296875" style="7" customWidth="1"/>
    <col min="14616" max="14848" width="10.453125" style="7"/>
    <col min="14849" max="14849" width="3.81640625" style="7" bestFit="1" customWidth="1"/>
    <col min="14850" max="14850" width="35.81640625" style="7" customWidth="1"/>
    <col min="14851" max="14851" width="39.26953125" style="7" customWidth="1"/>
    <col min="14852" max="14852" width="19.81640625" style="7" customWidth="1"/>
    <col min="14853" max="14853" width="12.7265625" style="7" customWidth="1"/>
    <col min="14854" max="14854" width="15.54296875" style="7" customWidth="1"/>
    <col min="14855" max="14855" width="9.7265625" style="7" customWidth="1"/>
    <col min="14856" max="14856" width="13.453125" style="7" customWidth="1"/>
    <col min="14857" max="14857" width="31.7265625" style="7" customWidth="1"/>
    <col min="14858" max="14858" width="27" style="7" customWidth="1"/>
    <col min="14859" max="14859" width="32.26953125" style="7" customWidth="1"/>
    <col min="14860" max="14871" width="5.54296875" style="7" customWidth="1"/>
    <col min="14872" max="15104" width="10.453125" style="7"/>
    <col min="15105" max="15105" width="3.81640625" style="7" bestFit="1" customWidth="1"/>
    <col min="15106" max="15106" width="35.81640625" style="7" customWidth="1"/>
    <col min="15107" max="15107" width="39.26953125" style="7" customWidth="1"/>
    <col min="15108" max="15108" width="19.81640625" style="7" customWidth="1"/>
    <col min="15109" max="15109" width="12.7265625" style="7" customWidth="1"/>
    <col min="15110" max="15110" width="15.54296875" style="7" customWidth="1"/>
    <col min="15111" max="15111" width="9.7265625" style="7" customWidth="1"/>
    <col min="15112" max="15112" width="13.453125" style="7" customWidth="1"/>
    <col min="15113" max="15113" width="31.7265625" style="7" customWidth="1"/>
    <col min="15114" max="15114" width="27" style="7" customWidth="1"/>
    <col min="15115" max="15115" width="32.26953125" style="7" customWidth="1"/>
    <col min="15116" max="15127" width="5.54296875" style="7" customWidth="1"/>
    <col min="15128" max="15360" width="10.453125" style="7"/>
    <col min="15361" max="15361" width="3.81640625" style="7" bestFit="1" customWidth="1"/>
    <col min="15362" max="15362" width="35.81640625" style="7" customWidth="1"/>
    <col min="15363" max="15363" width="39.26953125" style="7" customWidth="1"/>
    <col min="15364" max="15364" width="19.81640625" style="7" customWidth="1"/>
    <col min="15365" max="15365" width="12.7265625" style="7" customWidth="1"/>
    <col min="15366" max="15366" width="15.54296875" style="7" customWidth="1"/>
    <col min="15367" max="15367" width="9.7265625" style="7" customWidth="1"/>
    <col min="15368" max="15368" width="13.453125" style="7" customWidth="1"/>
    <col min="15369" max="15369" width="31.7265625" style="7" customWidth="1"/>
    <col min="15370" max="15370" width="27" style="7" customWidth="1"/>
    <col min="15371" max="15371" width="32.26953125" style="7" customWidth="1"/>
    <col min="15372" max="15383" width="5.54296875" style="7" customWidth="1"/>
    <col min="15384" max="15616" width="10.453125" style="7"/>
    <col min="15617" max="15617" width="3.81640625" style="7" bestFit="1" customWidth="1"/>
    <col min="15618" max="15618" width="35.81640625" style="7" customWidth="1"/>
    <col min="15619" max="15619" width="39.26953125" style="7" customWidth="1"/>
    <col min="15620" max="15620" width="19.81640625" style="7" customWidth="1"/>
    <col min="15621" max="15621" width="12.7265625" style="7" customWidth="1"/>
    <col min="15622" max="15622" width="15.54296875" style="7" customWidth="1"/>
    <col min="15623" max="15623" width="9.7265625" style="7" customWidth="1"/>
    <col min="15624" max="15624" width="13.453125" style="7" customWidth="1"/>
    <col min="15625" max="15625" width="31.7265625" style="7" customWidth="1"/>
    <col min="15626" max="15626" width="27" style="7" customWidth="1"/>
    <col min="15627" max="15627" width="32.26953125" style="7" customWidth="1"/>
    <col min="15628" max="15639" width="5.54296875" style="7" customWidth="1"/>
    <col min="15640" max="15872" width="10.453125" style="7"/>
    <col min="15873" max="15873" width="3.81640625" style="7" bestFit="1" customWidth="1"/>
    <col min="15874" max="15874" width="35.81640625" style="7" customWidth="1"/>
    <col min="15875" max="15875" width="39.26953125" style="7" customWidth="1"/>
    <col min="15876" max="15876" width="19.81640625" style="7" customWidth="1"/>
    <col min="15877" max="15877" width="12.7265625" style="7" customWidth="1"/>
    <col min="15878" max="15878" width="15.54296875" style="7" customWidth="1"/>
    <col min="15879" max="15879" width="9.7265625" style="7" customWidth="1"/>
    <col min="15880" max="15880" width="13.453125" style="7" customWidth="1"/>
    <col min="15881" max="15881" width="31.7265625" style="7" customWidth="1"/>
    <col min="15882" max="15882" width="27" style="7" customWidth="1"/>
    <col min="15883" max="15883" width="32.26953125" style="7" customWidth="1"/>
    <col min="15884" max="15895" width="5.54296875" style="7" customWidth="1"/>
    <col min="15896" max="16128" width="10.453125" style="7"/>
    <col min="16129" max="16129" width="3.81640625" style="7" bestFit="1" customWidth="1"/>
    <col min="16130" max="16130" width="35.81640625" style="7" customWidth="1"/>
    <col min="16131" max="16131" width="39.26953125" style="7" customWidth="1"/>
    <col min="16132" max="16132" width="19.81640625" style="7" customWidth="1"/>
    <col min="16133" max="16133" width="12.7265625" style="7" customWidth="1"/>
    <col min="16134" max="16134" width="15.54296875" style="7" customWidth="1"/>
    <col min="16135" max="16135" width="9.7265625" style="7" customWidth="1"/>
    <col min="16136" max="16136" width="13.453125" style="7" customWidth="1"/>
    <col min="16137" max="16137" width="31.7265625" style="7" customWidth="1"/>
    <col min="16138" max="16138" width="27" style="7" customWidth="1"/>
    <col min="16139" max="16139" width="32.26953125" style="7" customWidth="1"/>
    <col min="16140" max="16151" width="5.54296875" style="7" customWidth="1"/>
    <col min="16152" max="16384" width="10.453125" style="7"/>
  </cols>
  <sheetData>
    <row r="1" spans="1:18" s="1" customFormat="1" ht="15" x14ac:dyDescent="0.3">
      <c r="A1" s="267" t="s">
        <v>0</v>
      </c>
      <c r="B1" s="267"/>
      <c r="C1" s="57" t="s">
        <v>0</v>
      </c>
      <c r="D1" s="381"/>
      <c r="E1" s="381"/>
      <c r="G1" s="222"/>
      <c r="H1" s="249"/>
      <c r="I1" s="268" t="s">
        <v>46</v>
      </c>
      <c r="M1" s="2"/>
      <c r="N1" s="2"/>
      <c r="O1" s="2"/>
      <c r="P1" s="2"/>
      <c r="Q1" s="2"/>
      <c r="R1" s="2"/>
    </row>
    <row r="2" spans="1:18" s="3" customFormat="1" ht="46.5" x14ac:dyDescent="0.35">
      <c r="A2" s="269" t="s">
        <v>186</v>
      </c>
      <c r="B2" s="269"/>
      <c r="C2" s="61" t="s">
        <v>213</v>
      </c>
      <c r="D2" s="383"/>
      <c r="E2" s="383"/>
      <c r="F2" s="223"/>
      <c r="G2" s="224"/>
      <c r="H2" s="223"/>
      <c r="I2" s="270" t="s">
        <v>217</v>
      </c>
      <c r="M2" s="5"/>
      <c r="N2" s="5"/>
      <c r="O2" s="5"/>
      <c r="P2" s="5"/>
      <c r="Q2" s="5"/>
      <c r="R2" s="5"/>
    </row>
    <row r="3" spans="1:18" s="3" customFormat="1" x14ac:dyDescent="0.35">
      <c r="A3" s="241" t="s">
        <v>188</v>
      </c>
      <c r="B3" s="241"/>
      <c r="C3" s="65" t="s">
        <v>191</v>
      </c>
      <c r="D3" s="385"/>
      <c r="E3" s="385"/>
      <c r="G3" s="226"/>
      <c r="H3" s="226"/>
      <c r="I3" s="271" t="s">
        <v>190</v>
      </c>
      <c r="M3" s="5"/>
      <c r="N3" s="5"/>
      <c r="O3" s="5"/>
      <c r="P3" s="5"/>
      <c r="Q3" s="5"/>
      <c r="R3" s="5"/>
    </row>
    <row r="4" spans="1:18" s="3" customFormat="1" x14ac:dyDescent="0.35">
      <c r="A4" s="276">
        <f>B9</f>
        <v>44854</v>
      </c>
      <c r="B4" s="265"/>
      <c r="C4" s="276">
        <f>A4</f>
        <v>44854</v>
      </c>
      <c r="D4" s="379"/>
      <c r="E4" s="379"/>
      <c r="G4" s="228"/>
      <c r="H4" s="6"/>
      <c r="I4" s="266">
        <f>A4</f>
        <v>44854</v>
      </c>
      <c r="J4" s="6"/>
      <c r="M4" s="5"/>
      <c r="N4" s="5"/>
      <c r="O4" s="5"/>
      <c r="P4" s="5"/>
      <c r="Q4" s="5"/>
      <c r="R4" s="5"/>
    </row>
    <row r="5" spans="1:18" s="3" customFormat="1" x14ac:dyDescent="0.35">
      <c r="A5" s="276"/>
      <c r="B5" s="274"/>
      <c r="C5" s="276"/>
      <c r="D5" s="274"/>
      <c r="E5" s="274"/>
      <c r="G5" s="228"/>
      <c r="H5" s="6"/>
      <c r="I5" s="275"/>
      <c r="J5" s="6"/>
      <c r="M5" s="5"/>
      <c r="N5" s="5"/>
      <c r="O5" s="5"/>
      <c r="P5" s="5"/>
      <c r="Q5" s="5"/>
      <c r="R5" s="5"/>
    </row>
    <row r="7" spans="1:18" x14ac:dyDescent="0.35">
      <c r="A7" s="395" t="s">
        <v>116</v>
      </c>
      <c r="B7" s="395"/>
      <c r="C7" s="395"/>
      <c r="D7" s="395"/>
      <c r="E7" s="395"/>
      <c r="F7" s="395"/>
      <c r="G7" s="395"/>
      <c r="H7" s="395"/>
      <c r="I7" s="395"/>
      <c r="J7" s="9"/>
    </row>
    <row r="8" spans="1:18" x14ac:dyDescent="0.35">
      <c r="A8" s="393" t="s">
        <v>205</v>
      </c>
      <c r="B8" s="393"/>
      <c r="C8" s="393"/>
      <c r="D8" s="393"/>
      <c r="E8" s="393"/>
      <c r="F8" s="393"/>
      <c r="G8" s="393"/>
      <c r="H8" s="393"/>
      <c r="I8" s="393"/>
    </row>
    <row r="9" spans="1:18" x14ac:dyDescent="0.35">
      <c r="A9" s="11" t="s">
        <v>7</v>
      </c>
      <c r="B9" s="273">
        <v>44854</v>
      </c>
      <c r="C9" s="211"/>
      <c r="K9" s="16"/>
    </row>
    <row r="10" spans="1:18" x14ac:dyDescent="0.35">
      <c r="A10" s="11" t="s">
        <v>4</v>
      </c>
      <c r="B10" s="250" t="s">
        <v>214</v>
      </c>
      <c r="C10" s="250"/>
      <c r="I10" s="10"/>
      <c r="J10" s="10"/>
      <c r="K10" s="10"/>
    </row>
    <row r="11" spans="1:18" x14ac:dyDescent="0.35">
      <c r="A11" s="11" t="s">
        <v>6</v>
      </c>
      <c r="B11" s="250" t="s">
        <v>212</v>
      </c>
      <c r="C11" s="12"/>
      <c r="I11" s="14"/>
      <c r="J11" s="14"/>
    </row>
    <row r="12" spans="1:18" s="14" customFormat="1" x14ac:dyDescent="0.35">
      <c r="A12" s="11" t="s">
        <v>8</v>
      </c>
      <c r="B12" s="250" t="s">
        <v>173</v>
      </c>
      <c r="C12" s="250"/>
    </row>
    <row r="13" spans="1:18" x14ac:dyDescent="0.35">
      <c r="A13" s="11" t="s">
        <v>9</v>
      </c>
      <c r="B13" s="250" t="s">
        <v>124</v>
      </c>
      <c r="C13" s="250"/>
    </row>
    <row r="14" spans="1:18" x14ac:dyDescent="0.35">
      <c r="A14" s="11" t="s">
        <v>11</v>
      </c>
      <c r="B14" s="250">
        <f>SUM(D21:D24)</f>
        <v>3996</v>
      </c>
      <c r="C14" s="250"/>
      <c r="E14" s="17"/>
      <c r="G14" s="17"/>
    </row>
    <row r="15" spans="1:18" x14ac:dyDescent="0.35">
      <c r="A15" s="11" t="s">
        <v>14</v>
      </c>
      <c r="B15" s="250" t="s">
        <v>215</v>
      </c>
      <c r="C15" s="250"/>
    </row>
    <row r="16" spans="1:18" x14ac:dyDescent="0.35">
      <c r="A16" s="18" t="s">
        <v>194</v>
      </c>
      <c r="B16" s="250" t="s">
        <v>193</v>
      </c>
      <c r="C16" s="250"/>
    </row>
    <row r="17" spans="1:11" x14ac:dyDescent="0.35">
      <c r="A17" s="7" t="s">
        <v>195</v>
      </c>
      <c r="B17" s="7" t="s">
        <v>216</v>
      </c>
    </row>
    <row r="18" spans="1:11" ht="15.75" customHeight="1" x14ac:dyDescent="0.35">
      <c r="A18" s="392" t="s">
        <v>96</v>
      </c>
      <c r="B18" s="392" t="s">
        <v>196</v>
      </c>
      <c r="C18" s="394" t="s">
        <v>19</v>
      </c>
      <c r="D18" s="392" t="s">
        <v>20</v>
      </c>
      <c r="E18" s="394" t="s">
        <v>208</v>
      </c>
      <c r="F18" s="394"/>
      <c r="G18" s="394"/>
      <c r="H18" s="394"/>
      <c r="I18" s="394" t="s">
        <v>22</v>
      </c>
    </row>
    <row r="19" spans="1:11" ht="31" x14ac:dyDescent="0.35">
      <c r="A19" s="392"/>
      <c r="B19" s="392"/>
      <c r="C19" s="394"/>
      <c r="D19" s="392"/>
      <c r="E19" s="259" t="s">
        <v>209</v>
      </c>
      <c r="F19" s="259" t="s">
        <v>210</v>
      </c>
      <c r="G19" s="272" t="s">
        <v>25</v>
      </c>
      <c r="H19" s="259" t="s">
        <v>26</v>
      </c>
      <c r="I19" s="394"/>
      <c r="J19" s="20"/>
    </row>
    <row r="20" spans="1:11" x14ac:dyDescent="0.35">
      <c r="A20" s="257" t="s">
        <v>211</v>
      </c>
      <c r="B20" s="258">
        <v>102150</v>
      </c>
      <c r="C20" s="259" t="s">
        <v>197</v>
      </c>
      <c r="D20" s="27"/>
      <c r="E20" s="28"/>
      <c r="F20" s="28">
        <v>0</v>
      </c>
      <c r="G20" s="28">
        <v>0.20833333333333334</v>
      </c>
      <c r="H20" s="28">
        <f t="shared" ref="H20:H24" si="0">F20+G20</f>
        <v>0.20833333333333334</v>
      </c>
      <c r="I20" s="28" t="s">
        <v>153</v>
      </c>
      <c r="J20" s="20"/>
    </row>
    <row r="21" spans="1:11" x14ac:dyDescent="0.35">
      <c r="A21" s="32" t="s">
        <v>168</v>
      </c>
      <c r="B21" s="251" t="s">
        <v>200</v>
      </c>
      <c r="C21" s="87" t="s">
        <v>198</v>
      </c>
      <c r="D21" s="27">
        <v>1026</v>
      </c>
      <c r="E21" s="247">
        <v>0.91666666666666663</v>
      </c>
      <c r="F21" s="246">
        <f>E21+H20</f>
        <v>1.125</v>
      </c>
      <c r="G21" s="246">
        <v>0.125</v>
      </c>
      <c r="H21" s="246">
        <f t="shared" si="0"/>
        <v>1.25</v>
      </c>
      <c r="I21" s="26" t="s">
        <v>154</v>
      </c>
      <c r="J21" s="20"/>
    </row>
    <row r="22" spans="1:11" x14ac:dyDescent="0.35">
      <c r="A22" s="32" t="s">
        <v>169</v>
      </c>
      <c r="B22" s="251" t="s">
        <v>201</v>
      </c>
      <c r="C22" s="87" t="s">
        <v>36</v>
      </c>
      <c r="D22" s="27">
        <v>972</v>
      </c>
      <c r="E22" s="210">
        <v>1</v>
      </c>
      <c r="F22" s="246">
        <f>E22+H21</f>
        <v>2.25</v>
      </c>
      <c r="G22" s="246">
        <v>0.33333333333333331</v>
      </c>
      <c r="H22" s="246">
        <f t="shared" si="0"/>
        <v>2.5833333333333335</v>
      </c>
      <c r="I22" s="26" t="s">
        <v>154</v>
      </c>
      <c r="J22" s="20"/>
    </row>
    <row r="23" spans="1:11" x14ac:dyDescent="0.35">
      <c r="A23" s="32" t="s">
        <v>168</v>
      </c>
      <c r="B23" s="251" t="s">
        <v>200</v>
      </c>
      <c r="C23" s="87" t="s">
        <v>198</v>
      </c>
      <c r="D23" s="27">
        <v>972</v>
      </c>
      <c r="E23" s="210">
        <v>1.1666666666666667</v>
      </c>
      <c r="F23" s="28">
        <f>H22+E23</f>
        <v>3.75</v>
      </c>
      <c r="G23" s="28">
        <v>0.125</v>
      </c>
      <c r="H23" s="28">
        <f t="shared" si="0"/>
        <v>3.875</v>
      </c>
      <c r="I23" s="26" t="s">
        <v>154</v>
      </c>
      <c r="J23" s="20"/>
    </row>
    <row r="24" spans="1:11" x14ac:dyDescent="0.35">
      <c r="A24" s="257" t="s">
        <v>211</v>
      </c>
      <c r="B24" s="258">
        <v>102150</v>
      </c>
      <c r="C24" s="259" t="s">
        <v>197</v>
      </c>
      <c r="D24" s="27">
        <v>1026</v>
      </c>
      <c r="E24" s="210">
        <v>1</v>
      </c>
      <c r="F24" s="28">
        <f>E24+H23</f>
        <v>4.875</v>
      </c>
      <c r="G24" s="28">
        <v>0.125</v>
      </c>
      <c r="H24" s="28">
        <f t="shared" si="0"/>
        <v>5</v>
      </c>
      <c r="I24" s="28" t="s">
        <v>207</v>
      </c>
      <c r="J24" s="20"/>
    </row>
    <row r="25" spans="1:11" x14ac:dyDescent="0.35">
      <c r="E25" s="33"/>
      <c r="F25" s="33"/>
      <c r="G25" s="33"/>
      <c r="H25" s="33"/>
      <c r="I25" s="34"/>
      <c r="J25" s="35"/>
      <c r="K25" s="269"/>
    </row>
    <row r="26" spans="1:11" x14ac:dyDescent="0.35">
      <c r="A26" s="277" t="s">
        <v>39</v>
      </c>
      <c r="B26" s="278">
        <f>SUM(E21:E24,G20:G24)</f>
        <v>4.9999999999999991</v>
      </c>
      <c r="C26" s="279" t="s">
        <v>40</v>
      </c>
      <c r="D26" s="37"/>
      <c r="E26" s="36"/>
    </row>
    <row r="27" spans="1:11" x14ac:dyDescent="0.35">
      <c r="A27" s="277" t="s">
        <v>42</v>
      </c>
      <c r="B27" s="278">
        <f>SUM(E21:E24)</f>
        <v>4.083333333333333</v>
      </c>
      <c r="C27" s="279" t="s">
        <v>40</v>
      </c>
      <c r="D27" s="37"/>
      <c r="E27" s="36"/>
      <c r="F27" s="40"/>
      <c r="G27" s="41"/>
      <c r="H27" s="42"/>
    </row>
    <row r="28" spans="1:11" x14ac:dyDescent="0.35">
      <c r="A28" s="277" t="s">
        <v>202</v>
      </c>
      <c r="B28" s="278">
        <f>G20+G21+G22+G23+G24</f>
        <v>0.91666666666666674</v>
      </c>
      <c r="C28" s="279" t="s">
        <v>40</v>
      </c>
      <c r="D28" s="37"/>
      <c r="E28" s="36"/>
      <c r="F28" s="40"/>
      <c r="G28" s="43"/>
      <c r="H28" s="43"/>
    </row>
    <row r="29" spans="1:11" x14ac:dyDescent="0.35">
      <c r="A29" s="280"/>
      <c r="B29" s="281"/>
      <c r="C29" s="279"/>
      <c r="D29" s="37"/>
      <c r="E29" s="36"/>
      <c r="F29" s="40"/>
      <c r="G29" s="43"/>
      <c r="H29" s="43"/>
    </row>
    <row r="30" spans="1:11" x14ac:dyDescent="0.35">
      <c r="A30" s="260" t="s">
        <v>199</v>
      </c>
      <c r="B30" s="260"/>
      <c r="C30" s="387"/>
      <c r="D30" s="387"/>
      <c r="E30" s="387"/>
      <c r="F30" s="387"/>
      <c r="G30" s="387"/>
      <c r="H30" s="387"/>
    </row>
    <row r="31" spans="1:11" x14ac:dyDescent="0.35">
      <c r="A31" s="260"/>
      <c r="B31" s="260"/>
      <c r="C31" s="260"/>
      <c r="D31" s="261"/>
      <c r="E31" s="262"/>
    </row>
    <row r="32" spans="1:11" x14ac:dyDescent="0.35">
      <c r="A32" s="260"/>
      <c r="B32" s="260"/>
      <c r="C32" s="260"/>
      <c r="D32" s="261"/>
      <c r="E32" s="262"/>
    </row>
    <row r="33" spans="1:18" s="5" customFormat="1" x14ac:dyDescent="0.35">
      <c r="A33" s="3"/>
      <c r="B33" s="3"/>
      <c r="C33" s="3"/>
      <c r="D33" s="3"/>
      <c r="E33" s="3"/>
      <c r="F33" s="3"/>
      <c r="G33" s="3"/>
      <c r="H33" s="3"/>
    </row>
    <row r="34" spans="1:18" s="50" customFormat="1" x14ac:dyDescent="0.35">
      <c r="A34" s="48"/>
      <c r="B34" s="48"/>
      <c r="C34" s="49"/>
      <c r="D34" s="49"/>
      <c r="E34" s="49"/>
      <c r="F34" s="49"/>
      <c r="G34" s="49"/>
      <c r="H34" s="49"/>
      <c r="L34" s="51"/>
      <c r="M34" s="51"/>
      <c r="N34" s="51"/>
      <c r="O34" s="51"/>
      <c r="P34" s="51"/>
    </row>
    <row r="35" spans="1:18" s="50" customFormat="1" x14ac:dyDescent="0.35">
      <c r="A35" s="48"/>
      <c r="B35" s="48"/>
      <c r="C35" s="49"/>
      <c r="D35" s="49"/>
      <c r="E35" s="49"/>
      <c r="F35" s="49"/>
      <c r="G35" s="49"/>
      <c r="H35" s="49"/>
      <c r="L35" s="51"/>
      <c r="M35" s="51"/>
      <c r="N35" s="51"/>
      <c r="O35" s="51"/>
      <c r="P35" s="51"/>
    </row>
    <row r="36" spans="1:18" s="50" customFormat="1" x14ac:dyDescent="0.35">
      <c r="A36" s="48"/>
      <c r="B36" s="48"/>
      <c r="C36" s="49"/>
      <c r="D36" s="49"/>
      <c r="E36" s="49"/>
      <c r="F36" s="49"/>
      <c r="G36" s="49"/>
      <c r="H36" s="49"/>
      <c r="L36" s="51"/>
      <c r="M36" s="51"/>
      <c r="N36" s="51"/>
      <c r="O36" s="51"/>
      <c r="P36" s="51"/>
    </row>
    <row r="37" spans="1:18" s="50" customFormat="1" x14ac:dyDescent="0.35">
      <c r="A37" s="48"/>
      <c r="B37" s="48"/>
      <c r="C37" s="52"/>
      <c r="D37" s="52"/>
      <c r="E37" s="52"/>
      <c r="F37" s="52"/>
      <c r="G37" s="53"/>
      <c r="H37" s="49"/>
      <c r="M37" s="51"/>
      <c r="N37" s="51"/>
      <c r="O37" s="51"/>
      <c r="P37" s="51"/>
      <c r="Q37" s="51"/>
      <c r="R37" s="51"/>
    </row>
    <row r="38" spans="1:18" s="50" customFormat="1" x14ac:dyDescent="0.35">
      <c r="A38" s="48"/>
      <c r="B38" s="48"/>
      <c r="C38" s="52"/>
      <c r="D38" s="52"/>
      <c r="E38" s="52"/>
      <c r="F38" s="52"/>
      <c r="G38" s="53"/>
      <c r="H38" s="49"/>
      <c r="M38" s="51"/>
      <c r="N38" s="51"/>
      <c r="O38" s="51"/>
      <c r="P38" s="51"/>
      <c r="Q38" s="51"/>
      <c r="R38" s="51"/>
    </row>
    <row r="39" spans="1:18" s="54" customFormat="1" x14ac:dyDescent="0.35">
      <c r="A39" s="11"/>
      <c r="B39" s="11"/>
      <c r="H39" s="11"/>
      <c r="L39" s="55"/>
    </row>
    <row r="65" spans="5:5" x14ac:dyDescent="0.35">
      <c r="E65" s="260"/>
    </row>
    <row r="66" spans="5:5" x14ac:dyDescent="0.35">
      <c r="E66" s="260"/>
    </row>
  </sheetData>
  <mergeCells count="13">
    <mergeCell ref="D1:E1"/>
    <mergeCell ref="D2:E2"/>
    <mergeCell ref="D3:E3"/>
    <mergeCell ref="C30:H30"/>
    <mergeCell ref="B18:B19"/>
    <mergeCell ref="D4:E4"/>
    <mergeCell ref="A8:I8"/>
    <mergeCell ref="A18:A19"/>
    <mergeCell ref="C18:C19"/>
    <mergeCell ref="D18:D19"/>
    <mergeCell ref="E18:H18"/>
    <mergeCell ref="I18:I19"/>
    <mergeCell ref="A7:I7"/>
  </mergeCells>
  <printOptions horizontalCentered="1" verticalCentered="1"/>
  <pageMargins left="0" right="0" top="0" bottom="0" header="0" footer="0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R68"/>
  <sheetViews>
    <sheetView view="pageBreakPreview" zoomScaleNormal="100" zoomScaleSheetLayoutView="100" workbookViewId="0">
      <selection activeCell="E30" sqref="E30"/>
    </sheetView>
  </sheetViews>
  <sheetFormatPr defaultColWidth="10.453125" defaultRowHeight="15.5" x14ac:dyDescent="0.35"/>
  <cols>
    <col min="1" max="1" width="49.26953125" style="7" customWidth="1"/>
    <col min="2" max="2" width="24.26953125" style="7" customWidth="1"/>
    <col min="3" max="3" width="42.54296875" style="7" customWidth="1"/>
    <col min="4" max="4" width="19.81640625" style="7" customWidth="1"/>
    <col min="5" max="5" width="12.7265625" style="7" customWidth="1"/>
    <col min="6" max="6" width="15.54296875" style="7" customWidth="1"/>
    <col min="7" max="7" width="9.7265625" style="7" customWidth="1"/>
    <col min="8" max="8" width="14.81640625" style="7" customWidth="1"/>
    <col min="9" max="9" width="34.26953125" style="7" customWidth="1"/>
    <col min="10" max="10" width="27" style="7" customWidth="1"/>
    <col min="11" max="11" width="32.26953125" style="7" customWidth="1"/>
    <col min="12" max="23" width="5.54296875" style="7" customWidth="1"/>
    <col min="24" max="256" width="10.453125" style="7"/>
    <col min="257" max="257" width="3.81640625" style="7" bestFit="1" customWidth="1"/>
    <col min="258" max="258" width="35.81640625" style="7" customWidth="1"/>
    <col min="259" max="259" width="39.26953125" style="7" customWidth="1"/>
    <col min="260" max="260" width="19.81640625" style="7" customWidth="1"/>
    <col min="261" max="261" width="12.7265625" style="7" customWidth="1"/>
    <col min="262" max="262" width="15.54296875" style="7" customWidth="1"/>
    <col min="263" max="263" width="9.7265625" style="7" customWidth="1"/>
    <col min="264" max="264" width="13.453125" style="7" customWidth="1"/>
    <col min="265" max="265" width="31.7265625" style="7" customWidth="1"/>
    <col min="266" max="266" width="27" style="7" customWidth="1"/>
    <col min="267" max="267" width="32.26953125" style="7" customWidth="1"/>
    <col min="268" max="279" width="5.54296875" style="7" customWidth="1"/>
    <col min="280" max="512" width="10.453125" style="7"/>
    <col min="513" max="513" width="3.81640625" style="7" bestFit="1" customWidth="1"/>
    <col min="514" max="514" width="35.81640625" style="7" customWidth="1"/>
    <col min="515" max="515" width="39.26953125" style="7" customWidth="1"/>
    <col min="516" max="516" width="19.81640625" style="7" customWidth="1"/>
    <col min="517" max="517" width="12.7265625" style="7" customWidth="1"/>
    <col min="518" max="518" width="15.54296875" style="7" customWidth="1"/>
    <col min="519" max="519" width="9.7265625" style="7" customWidth="1"/>
    <col min="520" max="520" width="13.453125" style="7" customWidth="1"/>
    <col min="521" max="521" width="31.7265625" style="7" customWidth="1"/>
    <col min="522" max="522" width="27" style="7" customWidth="1"/>
    <col min="523" max="523" width="32.26953125" style="7" customWidth="1"/>
    <col min="524" max="535" width="5.54296875" style="7" customWidth="1"/>
    <col min="536" max="768" width="10.453125" style="7"/>
    <col min="769" max="769" width="3.81640625" style="7" bestFit="1" customWidth="1"/>
    <col min="770" max="770" width="35.81640625" style="7" customWidth="1"/>
    <col min="771" max="771" width="39.26953125" style="7" customWidth="1"/>
    <col min="772" max="772" width="19.81640625" style="7" customWidth="1"/>
    <col min="773" max="773" width="12.7265625" style="7" customWidth="1"/>
    <col min="774" max="774" width="15.54296875" style="7" customWidth="1"/>
    <col min="775" max="775" width="9.7265625" style="7" customWidth="1"/>
    <col min="776" max="776" width="13.453125" style="7" customWidth="1"/>
    <col min="777" max="777" width="31.7265625" style="7" customWidth="1"/>
    <col min="778" max="778" width="27" style="7" customWidth="1"/>
    <col min="779" max="779" width="32.26953125" style="7" customWidth="1"/>
    <col min="780" max="791" width="5.54296875" style="7" customWidth="1"/>
    <col min="792" max="1024" width="10.453125" style="7"/>
    <col min="1025" max="1025" width="3.81640625" style="7" bestFit="1" customWidth="1"/>
    <col min="1026" max="1026" width="35.81640625" style="7" customWidth="1"/>
    <col min="1027" max="1027" width="39.26953125" style="7" customWidth="1"/>
    <col min="1028" max="1028" width="19.81640625" style="7" customWidth="1"/>
    <col min="1029" max="1029" width="12.7265625" style="7" customWidth="1"/>
    <col min="1030" max="1030" width="15.54296875" style="7" customWidth="1"/>
    <col min="1031" max="1031" width="9.7265625" style="7" customWidth="1"/>
    <col min="1032" max="1032" width="13.453125" style="7" customWidth="1"/>
    <col min="1033" max="1033" width="31.7265625" style="7" customWidth="1"/>
    <col min="1034" max="1034" width="27" style="7" customWidth="1"/>
    <col min="1035" max="1035" width="32.26953125" style="7" customWidth="1"/>
    <col min="1036" max="1047" width="5.54296875" style="7" customWidth="1"/>
    <col min="1048" max="1280" width="10.453125" style="7"/>
    <col min="1281" max="1281" width="3.81640625" style="7" bestFit="1" customWidth="1"/>
    <col min="1282" max="1282" width="35.81640625" style="7" customWidth="1"/>
    <col min="1283" max="1283" width="39.26953125" style="7" customWidth="1"/>
    <col min="1284" max="1284" width="19.81640625" style="7" customWidth="1"/>
    <col min="1285" max="1285" width="12.7265625" style="7" customWidth="1"/>
    <col min="1286" max="1286" width="15.54296875" style="7" customWidth="1"/>
    <col min="1287" max="1287" width="9.7265625" style="7" customWidth="1"/>
    <col min="1288" max="1288" width="13.453125" style="7" customWidth="1"/>
    <col min="1289" max="1289" width="31.7265625" style="7" customWidth="1"/>
    <col min="1290" max="1290" width="27" style="7" customWidth="1"/>
    <col min="1291" max="1291" width="32.26953125" style="7" customWidth="1"/>
    <col min="1292" max="1303" width="5.54296875" style="7" customWidth="1"/>
    <col min="1304" max="1536" width="10.453125" style="7"/>
    <col min="1537" max="1537" width="3.81640625" style="7" bestFit="1" customWidth="1"/>
    <col min="1538" max="1538" width="35.81640625" style="7" customWidth="1"/>
    <col min="1539" max="1539" width="39.26953125" style="7" customWidth="1"/>
    <col min="1540" max="1540" width="19.81640625" style="7" customWidth="1"/>
    <col min="1541" max="1541" width="12.7265625" style="7" customWidth="1"/>
    <col min="1542" max="1542" width="15.54296875" style="7" customWidth="1"/>
    <col min="1543" max="1543" width="9.7265625" style="7" customWidth="1"/>
    <col min="1544" max="1544" width="13.453125" style="7" customWidth="1"/>
    <col min="1545" max="1545" width="31.7265625" style="7" customWidth="1"/>
    <col min="1546" max="1546" width="27" style="7" customWidth="1"/>
    <col min="1547" max="1547" width="32.26953125" style="7" customWidth="1"/>
    <col min="1548" max="1559" width="5.54296875" style="7" customWidth="1"/>
    <col min="1560" max="1792" width="10.453125" style="7"/>
    <col min="1793" max="1793" width="3.81640625" style="7" bestFit="1" customWidth="1"/>
    <col min="1794" max="1794" width="35.81640625" style="7" customWidth="1"/>
    <col min="1795" max="1795" width="39.26953125" style="7" customWidth="1"/>
    <col min="1796" max="1796" width="19.81640625" style="7" customWidth="1"/>
    <col min="1797" max="1797" width="12.7265625" style="7" customWidth="1"/>
    <col min="1798" max="1798" width="15.54296875" style="7" customWidth="1"/>
    <col min="1799" max="1799" width="9.7265625" style="7" customWidth="1"/>
    <col min="1800" max="1800" width="13.453125" style="7" customWidth="1"/>
    <col min="1801" max="1801" width="31.7265625" style="7" customWidth="1"/>
    <col min="1802" max="1802" width="27" style="7" customWidth="1"/>
    <col min="1803" max="1803" width="32.26953125" style="7" customWidth="1"/>
    <col min="1804" max="1815" width="5.54296875" style="7" customWidth="1"/>
    <col min="1816" max="2048" width="10.453125" style="7"/>
    <col min="2049" max="2049" width="3.81640625" style="7" bestFit="1" customWidth="1"/>
    <col min="2050" max="2050" width="35.81640625" style="7" customWidth="1"/>
    <col min="2051" max="2051" width="39.26953125" style="7" customWidth="1"/>
    <col min="2052" max="2052" width="19.81640625" style="7" customWidth="1"/>
    <col min="2053" max="2053" width="12.7265625" style="7" customWidth="1"/>
    <col min="2054" max="2054" width="15.54296875" style="7" customWidth="1"/>
    <col min="2055" max="2055" width="9.7265625" style="7" customWidth="1"/>
    <col min="2056" max="2056" width="13.453125" style="7" customWidth="1"/>
    <col min="2057" max="2057" width="31.7265625" style="7" customWidth="1"/>
    <col min="2058" max="2058" width="27" style="7" customWidth="1"/>
    <col min="2059" max="2059" width="32.26953125" style="7" customWidth="1"/>
    <col min="2060" max="2071" width="5.54296875" style="7" customWidth="1"/>
    <col min="2072" max="2304" width="10.453125" style="7"/>
    <col min="2305" max="2305" width="3.81640625" style="7" bestFit="1" customWidth="1"/>
    <col min="2306" max="2306" width="35.81640625" style="7" customWidth="1"/>
    <col min="2307" max="2307" width="39.26953125" style="7" customWidth="1"/>
    <col min="2308" max="2308" width="19.81640625" style="7" customWidth="1"/>
    <col min="2309" max="2309" width="12.7265625" style="7" customWidth="1"/>
    <col min="2310" max="2310" width="15.54296875" style="7" customWidth="1"/>
    <col min="2311" max="2311" width="9.7265625" style="7" customWidth="1"/>
    <col min="2312" max="2312" width="13.453125" style="7" customWidth="1"/>
    <col min="2313" max="2313" width="31.7265625" style="7" customWidth="1"/>
    <col min="2314" max="2314" width="27" style="7" customWidth="1"/>
    <col min="2315" max="2315" width="32.26953125" style="7" customWidth="1"/>
    <col min="2316" max="2327" width="5.54296875" style="7" customWidth="1"/>
    <col min="2328" max="2560" width="10.453125" style="7"/>
    <col min="2561" max="2561" width="3.81640625" style="7" bestFit="1" customWidth="1"/>
    <col min="2562" max="2562" width="35.81640625" style="7" customWidth="1"/>
    <col min="2563" max="2563" width="39.26953125" style="7" customWidth="1"/>
    <col min="2564" max="2564" width="19.81640625" style="7" customWidth="1"/>
    <col min="2565" max="2565" width="12.7265625" style="7" customWidth="1"/>
    <col min="2566" max="2566" width="15.54296875" style="7" customWidth="1"/>
    <col min="2567" max="2567" width="9.7265625" style="7" customWidth="1"/>
    <col min="2568" max="2568" width="13.453125" style="7" customWidth="1"/>
    <col min="2569" max="2569" width="31.7265625" style="7" customWidth="1"/>
    <col min="2570" max="2570" width="27" style="7" customWidth="1"/>
    <col min="2571" max="2571" width="32.26953125" style="7" customWidth="1"/>
    <col min="2572" max="2583" width="5.54296875" style="7" customWidth="1"/>
    <col min="2584" max="2816" width="10.453125" style="7"/>
    <col min="2817" max="2817" width="3.81640625" style="7" bestFit="1" customWidth="1"/>
    <col min="2818" max="2818" width="35.81640625" style="7" customWidth="1"/>
    <col min="2819" max="2819" width="39.26953125" style="7" customWidth="1"/>
    <col min="2820" max="2820" width="19.81640625" style="7" customWidth="1"/>
    <col min="2821" max="2821" width="12.7265625" style="7" customWidth="1"/>
    <col min="2822" max="2822" width="15.54296875" style="7" customWidth="1"/>
    <col min="2823" max="2823" width="9.7265625" style="7" customWidth="1"/>
    <col min="2824" max="2824" width="13.453125" style="7" customWidth="1"/>
    <col min="2825" max="2825" width="31.7265625" style="7" customWidth="1"/>
    <col min="2826" max="2826" width="27" style="7" customWidth="1"/>
    <col min="2827" max="2827" width="32.26953125" style="7" customWidth="1"/>
    <col min="2828" max="2839" width="5.54296875" style="7" customWidth="1"/>
    <col min="2840" max="3072" width="10.453125" style="7"/>
    <col min="3073" max="3073" width="3.81640625" style="7" bestFit="1" customWidth="1"/>
    <col min="3074" max="3074" width="35.81640625" style="7" customWidth="1"/>
    <col min="3075" max="3075" width="39.26953125" style="7" customWidth="1"/>
    <col min="3076" max="3076" width="19.81640625" style="7" customWidth="1"/>
    <col min="3077" max="3077" width="12.7265625" style="7" customWidth="1"/>
    <col min="3078" max="3078" width="15.54296875" style="7" customWidth="1"/>
    <col min="3079" max="3079" width="9.7265625" style="7" customWidth="1"/>
    <col min="3080" max="3080" width="13.453125" style="7" customWidth="1"/>
    <col min="3081" max="3081" width="31.7265625" style="7" customWidth="1"/>
    <col min="3082" max="3082" width="27" style="7" customWidth="1"/>
    <col min="3083" max="3083" width="32.26953125" style="7" customWidth="1"/>
    <col min="3084" max="3095" width="5.54296875" style="7" customWidth="1"/>
    <col min="3096" max="3328" width="10.453125" style="7"/>
    <col min="3329" max="3329" width="3.81640625" style="7" bestFit="1" customWidth="1"/>
    <col min="3330" max="3330" width="35.81640625" style="7" customWidth="1"/>
    <col min="3331" max="3331" width="39.26953125" style="7" customWidth="1"/>
    <col min="3332" max="3332" width="19.81640625" style="7" customWidth="1"/>
    <col min="3333" max="3333" width="12.7265625" style="7" customWidth="1"/>
    <col min="3334" max="3334" width="15.54296875" style="7" customWidth="1"/>
    <col min="3335" max="3335" width="9.7265625" style="7" customWidth="1"/>
    <col min="3336" max="3336" width="13.453125" style="7" customWidth="1"/>
    <col min="3337" max="3337" width="31.7265625" style="7" customWidth="1"/>
    <col min="3338" max="3338" width="27" style="7" customWidth="1"/>
    <col min="3339" max="3339" width="32.26953125" style="7" customWidth="1"/>
    <col min="3340" max="3351" width="5.54296875" style="7" customWidth="1"/>
    <col min="3352" max="3584" width="10.453125" style="7"/>
    <col min="3585" max="3585" width="3.81640625" style="7" bestFit="1" customWidth="1"/>
    <col min="3586" max="3586" width="35.81640625" style="7" customWidth="1"/>
    <col min="3587" max="3587" width="39.26953125" style="7" customWidth="1"/>
    <col min="3588" max="3588" width="19.81640625" style="7" customWidth="1"/>
    <col min="3589" max="3589" width="12.7265625" style="7" customWidth="1"/>
    <col min="3590" max="3590" width="15.54296875" style="7" customWidth="1"/>
    <col min="3591" max="3591" width="9.7265625" style="7" customWidth="1"/>
    <col min="3592" max="3592" width="13.453125" style="7" customWidth="1"/>
    <col min="3593" max="3593" width="31.7265625" style="7" customWidth="1"/>
    <col min="3594" max="3594" width="27" style="7" customWidth="1"/>
    <col min="3595" max="3595" width="32.26953125" style="7" customWidth="1"/>
    <col min="3596" max="3607" width="5.54296875" style="7" customWidth="1"/>
    <col min="3608" max="3840" width="10.453125" style="7"/>
    <col min="3841" max="3841" width="3.81640625" style="7" bestFit="1" customWidth="1"/>
    <col min="3842" max="3842" width="35.81640625" style="7" customWidth="1"/>
    <col min="3843" max="3843" width="39.26953125" style="7" customWidth="1"/>
    <col min="3844" max="3844" width="19.81640625" style="7" customWidth="1"/>
    <col min="3845" max="3845" width="12.7265625" style="7" customWidth="1"/>
    <col min="3846" max="3846" width="15.54296875" style="7" customWidth="1"/>
    <col min="3847" max="3847" width="9.7265625" style="7" customWidth="1"/>
    <col min="3848" max="3848" width="13.453125" style="7" customWidth="1"/>
    <col min="3849" max="3849" width="31.7265625" style="7" customWidth="1"/>
    <col min="3850" max="3850" width="27" style="7" customWidth="1"/>
    <col min="3851" max="3851" width="32.26953125" style="7" customWidth="1"/>
    <col min="3852" max="3863" width="5.54296875" style="7" customWidth="1"/>
    <col min="3864" max="4096" width="10.453125" style="7"/>
    <col min="4097" max="4097" width="3.81640625" style="7" bestFit="1" customWidth="1"/>
    <col min="4098" max="4098" width="35.81640625" style="7" customWidth="1"/>
    <col min="4099" max="4099" width="39.26953125" style="7" customWidth="1"/>
    <col min="4100" max="4100" width="19.81640625" style="7" customWidth="1"/>
    <col min="4101" max="4101" width="12.7265625" style="7" customWidth="1"/>
    <col min="4102" max="4102" width="15.54296875" style="7" customWidth="1"/>
    <col min="4103" max="4103" width="9.7265625" style="7" customWidth="1"/>
    <col min="4104" max="4104" width="13.453125" style="7" customWidth="1"/>
    <col min="4105" max="4105" width="31.7265625" style="7" customWidth="1"/>
    <col min="4106" max="4106" width="27" style="7" customWidth="1"/>
    <col min="4107" max="4107" width="32.26953125" style="7" customWidth="1"/>
    <col min="4108" max="4119" width="5.54296875" style="7" customWidth="1"/>
    <col min="4120" max="4352" width="10.453125" style="7"/>
    <col min="4353" max="4353" width="3.81640625" style="7" bestFit="1" customWidth="1"/>
    <col min="4354" max="4354" width="35.81640625" style="7" customWidth="1"/>
    <col min="4355" max="4355" width="39.26953125" style="7" customWidth="1"/>
    <col min="4356" max="4356" width="19.81640625" style="7" customWidth="1"/>
    <col min="4357" max="4357" width="12.7265625" style="7" customWidth="1"/>
    <col min="4358" max="4358" width="15.54296875" style="7" customWidth="1"/>
    <col min="4359" max="4359" width="9.7265625" style="7" customWidth="1"/>
    <col min="4360" max="4360" width="13.453125" style="7" customWidth="1"/>
    <col min="4361" max="4361" width="31.7265625" style="7" customWidth="1"/>
    <col min="4362" max="4362" width="27" style="7" customWidth="1"/>
    <col min="4363" max="4363" width="32.26953125" style="7" customWidth="1"/>
    <col min="4364" max="4375" width="5.54296875" style="7" customWidth="1"/>
    <col min="4376" max="4608" width="10.453125" style="7"/>
    <col min="4609" max="4609" width="3.81640625" style="7" bestFit="1" customWidth="1"/>
    <col min="4610" max="4610" width="35.81640625" style="7" customWidth="1"/>
    <col min="4611" max="4611" width="39.26953125" style="7" customWidth="1"/>
    <col min="4612" max="4612" width="19.81640625" style="7" customWidth="1"/>
    <col min="4613" max="4613" width="12.7265625" style="7" customWidth="1"/>
    <col min="4614" max="4614" width="15.54296875" style="7" customWidth="1"/>
    <col min="4615" max="4615" width="9.7265625" style="7" customWidth="1"/>
    <col min="4616" max="4616" width="13.453125" style="7" customWidth="1"/>
    <col min="4617" max="4617" width="31.7265625" style="7" customWidth="1"/>
    <col min="4618" max="4618" width="27" style="7" customWidth="1"/>
    <col min="4619" max="4619" width="32.26953125" style="7" customWidth="1"/>
    <col min="4620" max="4631" width="5.54296875" style="7" customWidth="1"/>
    <col min="4632" max="4864" width="10.453125" style="7"/>
    <col min="4865" max="4865" width="3.81640625" style="7" bestFit="1" customWidth="1"/>
    <col min="4866" max="4866" width="35.81640625" style="7" customWidth="1"/>
    <col min="4867" max="4867" width="39.26953125" style="7" customWidth="1"/>
    <col min="4868" max="4868" width="19.81640625" style="7" customWidth="1"/>
    <col min="4869" max="4869" width="12.7265625" style="7" customWidth="1"/>
    <col min="4870" max="4870" width="15.54296875" style="7" customWidth="1"/>
    <col min="4871" max="4871" width="9.7265625" style="7" customWidth="1"/>
    <col min="4872" max="4872" width="13.453125" style="7" customWidth="1"/>
    <col min="4873" max="4873" width="31.7265625" style="7" customWidth="1"/>
    <col min="4874" max="4874" width="27" style="7" customWidth="1"/>
    <col min="4875" max="4875" width="32.26953125" style="7" customWidth="1"/>
    <col min="4876" max="4887" width="5.54296875" style="7" customWidth="1"/>
    <col min="4888" max="5120" width="10.453125" style="7"/>
    <col min="5121" max="5121" width="3.81640625" style="7" bestFit="1" customWidth="1"/>
    <col min="5122" max="5122" width="35.81640625" style="7" customWidth="1"/>
    <col min="5123" max="5123" width="39.26953125" style="7" customWidth="1"/>
    <col min="5124" max="5124" width="19.81640625" style="7" customWidth="1"/>
    <col min="5125" max="5125" width="12.7265625" style="7" customWidth="1"/>
    <col min="5126" max="5126" width="15.54296875" style="7" customWidth="1"/>
    <col min="5127" max="5127" width="9.7265625" style="7" customWidth="1"/>
    <col min="5128" max="5128" width="13.453125" style="7" customWidth="1"/>
    <col min="5129" max="5129" width="31.7265625" style="7" customWidth="1"/>
    <col min="5130" max="5130" width="27" style="7" customWidth="1"/>
    <col min="5131" max="5131" width="32.26953125" style="7" customWidth="1"/>
    <col min="5132" max="5143" width="5.54296875" style="7" customWidth="1"/>
    <col min="5144" max="5376" width="10.453125" style="7"/>
    <col min="5377" max="5377" width="3.81640625" style="7" bestFit="1" customWidth="1"/>
    <col min="5378" max="5378" width="35.81640625" style="7" customWidth="1"/>
    <col min="5379" max="5379" width="39.26953125" style="7" customWidth="1"/>
    <col min="5380" max="5380" width="19.81640625" style="7" customWidth="1"/>
    <col min="5381" max="5381" width="12.7265625" style="7" customWidth="1"/>
    <col min="5382" max="5382" width="15.54296875" style="7" customWidth="1"/>
    <col min="5383" max="5383" width="9.7265625" style="7" customWidth="1"/>
    <col min="5384" max="5384" width="13.453125" style="7" customWidth="1"/>
    <col min="5385" max="5385" width="31.7265625" style="7" customWidth="1"/>
    <col min="5386" max="5386" width="27" style="7" customWidth="1"/>
    <col min="5387" max="5387" width="32.26953125" style="7" customWidth="1"/>
    <col min="5388" max="5399" width="5.54296875" style="7" customWidth="1"/>
    <col min="5400" max="5632" width="10.453125" style="7"/>
    <col min="5633" max="5633" width="3.81640625" style="7" bestFit="1" customWidth="1"/>
    <col min="5634" max="5634" width="35.81640625" style="7" customWidth="1"/>
    <col min="5635" max="5635" width="39.26953125" style="7" customWidth="1"/>
    <col min="5636" max="5636" width="19.81640625" style="7" customWidth="1"/>
    <col min="5637" max="5637" width="12.7265625" style="7" customWidth="1"/>
    <col min="5638" max="5638" width="15.54296875" style="7" customWidth="1"/>
    <col min="5639" max="5639" width="9.7265625" style="7" customWidth="1"/>
    <col min="5640" max="5640" width="13.453125" style="7" customWidth="1"/>
    <col min="5641" max="5641" width="31.7265625" style="7" customWidth="1"/>
    <col min="5642" max="5642" width="27" style="7" customWidth="1"/>
    <col min="5643" max="5643" width="32.26953125" style="7" customWidth="1"/>
    <col min="5644" max="5655" width="5.54296875" style="7" customWidth="1"/>
    <col min="5656" max="5888" width="10.453125" style="7"/>
    <col min="5889" max="5889" width="3.81640625" style="7" bestFit="1" customWidth="1"/>
    <col min="5890" max="5890" width="35.81640625" style="7" customWidth="1"/>
    <col min="5891" max="5891" width="39.26953125" style="7" customWidth="1"/>
    <col min="5892" max="5892" width="19.81640625" style="7" customWidth="1"/>
    <col min="5893" max="5893" width="12.7265625" style="7" customWidth="1"/>
    <col min="5894" max="5894" width="15.54296875" style="7" customWidth="1"/>
    <col min="5895" max="5895" width="9.7265625" style="7" customWidth="1"/>
    <col min="5896" max="5896" width="13.453125" style="7" customWidth="1"/>
    <col min="5897" max="5897" width="31.7265625" style="7" customWidth="1"/>
    <col min="5898" max="5898" width="27" style="7" customWidth="1"/>
    <col min="5899" max="5899" width="32.26953125" style="7" customWidth="1"/>
    <col min="5900" max="5911" width="5.54296875" style="7" customWidth="1"/>
    <col min="5912" max="6144" width="10.453125" style="7"/>
    <col min="6145" max="6145" width="3.81640625" style="7" bestFit="1" customWidth="1"/>
    <col min="6146" max="6146" width="35.81640625" style="7" customWidth="1"/>
    <col min="6147" max="6147" width="39.26953125" style="7" customWidth="1"/>
    <col min="6148" max="6148" width="19.81640625" style="7" customWidth="1"/>
    <col min="6149" max="6149" width="12.7265625" style="7" customWidth="1"/>
    <col min="6150" max="6150" width="15.54296875" style="7" customWidth="1"/>
    <col min="6151" max="6151" width="9.7265625" style="7" customWidth="1"/>
    <col min="6152" max="6152" width="13.453125" style="7" customWidth="1"/>
    <col min="6153" max="6153" width="31.7265625" style="7" customWidth="1"/>
    <col min="6154" max="6154" width="27" style="7" customWidth="1"/>
    <col min="6155" max="6155" width="32.26953125" style="7" customWidth="1"/>
    <col min="6156" max="6167" width="5.54296875" style="7" customWidth="1"/>
    <col min="6168" max="6400" width="10.453125" style="7"/>
    <col min="6401" max="6401" width="3.81640625" style="7" bestFit="1" customWidth="1"/>
    <col min="6402" max="6402" width="35.81640625" style="7" customWidth="1"/>
    <col min="6403" max="6403" width="39.26953125" style="7" customWidth="1"/>
    <col min="6404" max="6404" width="19.81640625" style="7" customWidth="1"/>
    <col min="6405" max="6405" width="12.7265625" style="7" customWidth="1"/>
    <col min="6406" max="6406" width="15.54296875" style="7" customWidth="1"/>
    <col min="6407" max="6407" width="9.7265625" style="7" customWidth="1"/>
    <col min="6408" max="6408" width="13.453125" style="7" customWidth="1"/>
    <col min="6409" max="6409" width="31.7265625" style="7" customWidth="1"/>
    <col min="6410" max="6410" width="27" style="7" customWidth="1"/>
    <col min="6411" max="6411" width="32.26953125" style="7" customWidth="1"/>
    <col min="6412" max="6423" width="5.54296875" style="7" customWidth="1"/>
    <col min="6424" max="6656" width="10.453125" style="7"/>
    <col min="6657" max="6657" width="3.81640625" style="7" bestFit="1" customWidth="1"/>
    <col min="6658" max="6658" width="35.81640625" style="7" customWidth="1"/>
    <col min="6659" max="6659" width="39.26953125" style="7" customWidth="1"/>
    <col min="6660" max="6660" width="19.81640625" style="7" customWidth="1"/>
    <col min="6661" max="6661" width="12.7265625" style="7" customWidth="1"/>
    <col min="6662" max="6662" width="15.54296875" style="7" customWidth="1"/>
    <col min="6663" max="6663" width="9.7265625" style="7" customWidth="1"/>
    <col min="6664" max="6664" width="13.453125" style="7" customWidth="1"/>
    <col min="6665" max="6665" width="31.7265625" style="7" customWidth="1"/>
    <col min="6666" max="6666" width="27" style="7" customWidth="1"/>
    <col min="6667" max="6667" width="32.26953125" style="7" customWidth="1"/>
    <col min="6668" max="6679" width="5.54296875" style="7" customWidth="1"/>
    <col min="6680" max="6912" width="10.453125" style="7"/>
    <col min="6913" max="6913" width="3.81640625" style="7" bestFit="1" customWidth="1"/>
    <col min="6914" max="6914" width="35.81640625" style="7" customWidth="1"/>
    <col min="6915" max="6915" width="39.26953125" style="7" customWidth="1"/>
    <col min="6916" max="6916" width="19.81640625" style="7" customWidth="1"/>
    <col min="6917" max="6917" width="12.7265625" style="7" customWidth="1"/>
    <col min="6918" max="6918" width="15.54296875" style="7" customWidth="1"/>
    <col min="6919" max="6919" width="9.7265625" style="7" customWidth="1"/>
    <col min="6920" max="6920" width="13.453125" style="7" customWidth="1"/>
    <col min="6921" max="6921" width="31.7265625" style="7" customWidth="1"/>
    <col min="6922" max="6922" width="27" style="7" customWidth="1"/>
    <col min="6923" max="6923" width="32.26953125" style="7" customWidth="1"/>
    <col min="6924" max="6935" width="5.54296875" style="7" customWidth="1"/>
    <col min="6936" max="7168" width="10.453125" style="7"/>
    <col min="7169" max="7169" width="3.81640625" style="7" bestFit="1" customWidth="1"/>
    <col min="7170" max="7170" width="35.81640625" style="7" customWidth="1"/>
    <col min="7171" max="7171" width="39.26953125" style="7" customWidth="1"/>
    <col min="7172" max="7172" width="19.81640625" style="7" customWidth="1"/>
    <col min="7173" max="7173" width="12.7265625" style="7" customWidth="1"/>
    <col min="7174" max="7174" width="15.54296875" style="7" customWidth="1"/>
    <col min="7175" max="7175" width="9.7265625" style="7" customWidth="1"/>
    <col min="7176" max="7176" width="13.453125" style="7" customWidth="1"/>
    <col min="7177" max="7177" width="31.7265625" style="7" customWidth="1"/>
    <col min="7178" max="7178" width="27" style="7" customWidth="1"/>
    <col min="7179" max="7179" width="32.26953125" style="7" customWidth="1"/>
    <col min="7180" max="7191" width="5.54296875" style="7" customWidth="1"/>
    <col min="7192" max="7424" width="10.453125" style="7"/>
    <col min="7425" max="7425" width="3.81640625" style="7" bestFit="1" customWidth="1"/>
    <col min="7426" max="7426" width="35.81640625" style="7" customWidth="1"/>
    <col min="7427" max="7427" width="39.26953125" style="7" customWidth="1"/>
    <col min="7428" max="7428" width="19.81640625" style="7" customWidth="1"/>
    <col min="7429" max="7429" width="12.7265625" style="7" customWidth="1"/>
    <col min="7430" max="7430" width="15.54296875" style="7" customWidth="1"/>
    <col min="7431" max="7431" width="9.7265625" style="7" customWidth="1"/>
    <col min="7432" max="7432" width="13.453125" style="7" customWidth="1"/>
    <col min="7433" max="7433" width="31.7265625" style="7" customWidth="1"/>
    <col min="7434" max="7434" width="27" style="7" customWidth="1"/>
    <col min="7435" max="7435" width="32.26953125" style="7" customWidth="1"/>
    <col min="7436" max="7447" width="5.54296875" style="7" customWidth="1"/>
    <col min="7448" max="7680" width="10.453125" style="7"/>
    <col min="7681" max="7681" width="3.81640625" style="7" bestFit="1" customWidth="1"/>
    <col min="7682" max="7682" width="35.81640625" style="7" customWidth="1"/>
    <col min="7683" max="7683" width="39.26953125" style="7" customWidth="1"/>
    <col min="7684" max="7684" width="19.81640625" style="7" customWidth="1"/>
    <col min="7685" max="7685" width="12.7265625" style="7" customWidth="1"/>
    <col min="7686" max="7686" width="15.54296875" style="7" customWidth="1"/>
    <col min="7687" max="7687" width="9.7265625" style="7" customWidth="1"/>
    <col min="7688" max="7688" width="13.453125" style="7" customWidth="1"/>
    <col min="7689" max="7689" width="31.7265625" style="7" customWidth="1"/>
    <col min="7690" max="7690" width="27" style="7" customWidth="1"/>
    <col min="7691" max="7691" width="32.26953125" style="7" customWidth="1"/>
    <col min="7692" max="7703" width="5.54296875" style="7" customWidth="1"/>
    <col min="7704" max="7936" width="10.453125" style="7"/>
    <col min="7937" max="7937" width="3.81640625" style="7" bestFit="1" customWidth="1"/>
    <col min="7938" max="7938" width="35.81640625" style="7" customWidth="1"/>
    <col min="7939" max="7939" width="39.26953125" style="7" customWidth="1"/>
    <col min="7940" max="7940" width="19.81640625" style="7" customWidth="1"/>
    <col min="7941" max="7941" width="12.7265625" style="7" customWidth="1"/>
    <col min="7942" max="7942" width="15.54296875" style="7" customWidth="1"/>
    <col min="7943" max="7943" width="9.7265625" style="7" customWidth="1"/>
    <col min="7944" max="7944" width="13.453125" style="7" customWidth="1"/>
    <col min="7945" max="7945" width="31.7265625" style="7" customWidth="1"/>
    <col min="7946" max="7946" width="27" style="7" customWidth="1"/>
    <col min="7947" max="7947" width="32.26953125" style="7" customWidth="1"/>
    <col min="7948" max="7959" width="5.54296875" style="7" customWidth="1"/>
    <col min="7960" max="8192" width="10.453125" style="7"/>
    <col min="8193" max="8193" width="3.81640625" style="7" bestFit="1" customWidth="1"/>
    <col min="8194" max="8194" width="35.81640625" style="7" customWidth="1"/>
    <col min="8195" max="8195" width="39.26953125" style="7" customWidth="1"/>
    <col min="8196" max="8196" width="19.81640625" style="7" customWidth="1"/>
    <col min="8197" max="8197" width="12.7265625" style="7" customWidth="1"/>
    <col min="8198" max="8198" width="15.54296875" style="7" customWidth="1"/>
    <col min="8199" max="8199" width="9.7265625" style="7" customWidth="1"/>
    <col min="8200" max="8200" width="13.453125" style="7" customWidth="1"/>
    <col min="8201" max="8201" width="31.7265625" style="7" customWidth="1"/>
    <col min="8202" max="8202" width="27" style="7" customWidth="1"/>
    <col min="8203" max="8203" width="32.26953125" style="7" customWidth="1"/>
    <col min="8204" max="8215" width="5.54296875" style="7" customWidth="1"/>
    <col min="8216" max="8448" width="10.453125" style="7"/>
    <col min="8449" max="8449" width="3.81640625" style="7" bestFit="1" customWidth="1"/>
    <col min="8450" max="8450" width="35.81640625" style="7" customWidth="1"/>
    <col min="8451" max="8451" width="39.26953125" style="7" customWidth="1"/>
    <col min="8452" max="8452" width="19.81640625" style="7" customWidth="1"/>
    <col min="8453" max="8453" width="12.7265625" style="7" customWidth="1"/>
    <col min="8454" max="8454" width="15.54296875" style="7" customWidth="1"/>
    <col min="8455" max="8455" width="9.7265625" style="7" customWidth="1"/>
    <col min="8456" max="8456" width="13.453125" style="7" customWidth="1"/>
    <col min="8457" max="8457" width="31.7265625" style="7" customWidth="1"/>
    <col min="8458" max="8458" width="27" style="7" customWidth="1"/>
    <col min="8459" max="8459" width="32.26953125" style="7" customWidth="1"/>
    <col min="8460" max="8471" width="5.54296875" style="7" customWidth="1"/>
    <col min="8472" max="8704" width="10.453125" style="7"/>
    <col min="8705" max="8705" width="3.81640625" style="7" bestFit="1" customWidth="1"/>
    <col min="8706" max="8706" width="35.81640625" style="7" customWidth="1"/>
    <col min="8707" max="8707" width="39.26953125" style="7" customWidth="1"/>
    <col min="8708" max="8708" width="19.81640625" style="7" customWidth="1"/>
    <col min="8709" max="8709" width="12.7265625" style="7" customWidth="1"/>
    <col min="8710" max="8710" width="15.54296875" style="7" customWidth="1"/>
    <col min="8711" max="8711" width="9.7265625" style="7" customWidth="1"/>
    <col min="8712" max="8712" width="13.453125" style="7" customWidth="1"/>
    <col min="8713" max="8713" width="31.7265625" style="7" customWidth="1"/>
    <col min="8714" max="8714" width="27" style="7" customWidth="1"/>
    <col min="8715" max="8715" width="32.26953125" style="7" customWidth="1"/>
    <col min="8716" max="8727" width="5.54296875" style="7" customWidth="1"/>
    <col min="8728" max="8960" width="10.453125" style="7"/>
    <col min="8961" max="8961" width="3.81640625" style="7" bestFit="1" customWidth="1"/>
    <col min="8962" max="8962" width="35.81640625" style="7" customWidth="1"/>
    <col min="8963" max="8963" width="39.26953125" style="7" customWidth="1"/>
    <col min="8964" max="8964" width="19.81640625" style="7" customWidth="1"/>
    <col min="8965" max="8965" width="12.7265625" style="7" customWidth="1"/>
    <col min="8966" max="8966" width="15.54296875" style="7" customWidth="1"/>
    <col min="8967" max="8967" width="9.7265625" style="7" customWidth="1"/>
    <col min="8968" max="8968" width="13.453125" style="7" customWidth="1"/>
    <col min="8969" max="8969" width="31.7265625" style="7" customWidth="1"/>
    <col min="8970" max="8970" width="27" style="7" customWidth="1"/>
    <col min="8971" max="8971" width="32.26953125" style="7" customWidth="1"/>
    <col min="8972" max="8983" width="5.54296875" style="7" customWidth="1"/>
    <col min="8984" max="9216" width="10.453125" style="7"/>
    <col min="9217" max="9217" width="3.81640625" style="7" bestFit="1" customWidth="1"/>
    <col min="9218" max="9218" width="35.81640625" style="7" customWidth="1"/>
    <col min="9219" max="9219" width="39.26953125" style="7" customWidth="1"/>
    <col min="9220" max="9220" width="19.81640625" style="7" customWidth="1"/>
    <col min="9221" max="9221" width="12.7265625" style="7" customWidth="1"/>
    <col min="9222" max="9222" width="15.54296875" style="7" customWidth="1"/>
    <col min="9223" max="9223" width="9.7265625" style="7" customWidth="1"/>
    <col min="9224" max="9224" width="13.453125" style="7" customWidth="1"/>
    <col min="9225" max="9225" width="31.7265625" style="7" customWidth="1"/>
    <col min="9226" max="9226" width="27" style="7" customWidth="1"/>
    <col min="9227" max="9227" width="32.26953125" style="7" customWidth="1"/>
    <col min="9228" max="9239" width="5.54296875" style="7" customWidth="1"/>
    <col min="9240" max="9472" width="10.453125" style="7"/>
    <col min="9473" max="9473" width="3.81640625" style="7" bestFit="1" customWidth="1"/>
    <col min="9474" max="9474" width="35.81640625" style="7" customWidth="1"/>
    <col min="9475" max="9475" width="39.26953125" style="7" customWidth="1"/>
    <col min="9476" max="9476" width="19.81640625" style="7" customWidth="1"/>
    <col min="9477" max="9477" width="12.7265625" style="7" customWidth="1"/>
    <col min="9478" max="9478" width="15.54296875" style="7" customWidth="1"/>
    <col min="9479" max="9479" width="9.7265625" style="7" customWidth="1"/>
    <col min="9480" max="9480" width="13.453125" style="7" customWidth="1"/>
    <col min="9481" max="9481" width="31.7265625" style="7" customWidth="1"/>
    <col min="9482" max="9482" width="27" style="7" customWidth="1"/>
    <col min="9483" max="9483" width="32.26953125" style="7" customWidth="1"/>
    <col min="9484" max="9495" width="5.54296875" style="7" customWidth="1"/>
    <col min="9496" max="9728" width="10.453125" style="7"/>
    <col min="9729" max="9729" width="3.81640625" style="7" bestFit="1" customWidth="1"/>
    <col min="9730" max="9730" width="35.81640625" style="7" customWidth="1"/>
    <col min="9731" max="9731" width="39.26953125" style="7" customWidth="1"/>
    <col min="9732" max="9732" width="19.81640625" style="7" customWidth="1"/>
    <col min="9733" max="9733" width="12.7265625" style="7" customWidth="1"/>
    <col min="9734" max="9734" width="15.54296875" style="7" customWidth="1"/>
    <col min="9735" max="9735" width="9.7265625" style="7" customWidth="1"/>
    <col min="9736" max="9736" width="13.453125" style="7" customWidth="1"/>
    <col min="9737" max="9737" width="31.7265625" style="7" customWidth="1"/>
    <col min="9738" max="9738" width="27" style="7" customWidth="1"/>
    <col min="9739" max="9739" width="32.26953125" style="7" customWidth="1"/>
    <col min="9740" max="9751" width="5.54296875" style="7" customWidth="1"/>
    <col min="9752" max="9984" width="10.453125" style="7"/>
    <col min="9985" max="9985" width="3.81640625" style="7" bestFit="1" customWidth="1"/>
    <col min="9986" max="9986" width="35.81640625" style="7" customWidth="1"/>
    <col min="9987" max="9987" width="39.26953125" style="7" customWidth="1"/>
    <col min="9988" max="9988" width="19.81640625" style="7" customWidth="1"/>
    <col min="9989" max="9989" width="12.7265625" style="7" customWidth="1"/>
    <col min="9990" max="9990" width="15.54296875" style="7" customWidth="1"/>
    <col min="9991" max="9991" width="9.7265625" style="7" customWidth="1"/>
    <col min="9992" max="9992" width="13.453125" style="7" customWidth="1"/>
    <col min="9993" max="9993" width="31.7265625" style="7" customWidth="1"/>
    <col min="9994" max="9994" width="27" style="7" customWidth="1"/>
    <col min="9995" max="9995" width="32.26953125" style="7" customWidth="1"/>
    <col min="9996" max="10007" width="5.54296875" style="7" customWidth="1"/>
    <col min="10008" max="10240" width="10.453125" style="7"/>
    <col min="10241" max="10241" width="3.81640625" style="7" bestFit="1" customWidth="1"/>
    <col min="10242" max="10242" width="35.81640625" style="7" customWidth="1"/>
    <col min="10243" max="10243" width="39.26953125" style="7" customWidth="1"/>
    <col min="10244" max="10244" width="19.81640625" style="7" customWidth="1"/>
    <col min="10245" max="10245" width="12.7265625" style="7" customWidth="1"/>
    <col min="10246" max="10246" width="15.54296875" style="7" customWidth="1"/>
    <col min="10247" max="10247" width="9.7265625" style="7" customWidth="1"/>
    <col min="10248" max="10248" width="13.453125" style="7" customWidth="1"/>
    <col min="10249" max="10249" width="31.7265625" style="7" customWidth="1"/>
    <col min="10250" max="10250" width="27" style="7" customWidth="1"/>
    <col min="10251" max="10251" width="32.26953125" style="7" customWidth="1"/>
    <col min="10252" max="10263" width="5.54296875" style="7" customWidth="1"/>
    <col min="10264" max="10496" width="10.453125" style="7"/>
    <col min="10497" max="10497" width="3.81640625" style="7" bestFit="1" customWidth="1"/>
    <col min="10498" max="10498" width="35.81640625" style="7" customWidth="1"/>
    <col min="10499" max="10499" width="39.26953125" style="7" customWidth="1"/>
    <col min="10500" max="10500" width="19.81640625" style="7" customWidth="1"/>
    <col min="10501" max="10501" width="12.7265625" style="7" customWidth="1"/>
    <col min="10502" max="10502" width="15.54296875" style="7" customWidth="1"/>
    <col min="10503" max="10503" width="9.7265625" style="7" customWidth="1"/>
    <col min="10504" max="10504" width="13.453125" style="7" customWidth="1"/>
    <col min="10505" max="10505" width="31.7265625" style="7" customWidth="1"/>
    <col min="10506" max="10506" width="27" style="7" customWidth="1"/>
    <col min="10507" max="10507" width="32.26953125" style="7" customWidth="1"/>
    <col min="10508" max="10519" width="5.54296875" style="7" customWidth="1"/>
    <col min="10520" max="10752" width="10.453125" style="7"/>
    <col min="10753" max="10753" width="3.81640625" style="7" bestFit="1" customWidth="1"/>
    <col min="10754" max="10754" width="35.81640625" style="7" customWidth="1"/>
    <col min="10755" max="10755" width="39.26953125" style="7" customWidth="1"/>
    <col min="10756" max="10756" width="19.81640625" style="7" customWidth="1"/>
    <col min="10757" max="10757" width="12.7265625" style="7" customWidth="1"/>
    <col min="10758" max="10758" width="15.54296875" style="7" customWidth="1"/>
    <col min="10759" max="10759" width="9.7265625" style="7" customWidth="1"/>
    <col min="10760" max="10760" width="13.453125" style="7" customWidth="1"/>
    <col min="10761" max="10761" width="31.7265625" style="7" customWidth="1"/>
    <col min="10762" max="10762" width="27" style="7" customWidth="1"/>
    <col min="10763" max="10763" width="32.26953125" style="7" customWidth="1"/>
    <col min="10764" max="10775" width="5.54296875" style="7" customWidth="1"/>
    <col min="10776" max="11008" width="10.453125" style="7"/>
    <col min="11009" max="11009" width="3.81640625" style="7" bestFit="1" customWidth="1"/>
    <col min="11010" max="11010" width="35.81640625" style="7" customWidth="1"/>
    <col min="11011" max="11011" width="39.26953125" style="7" customWidth="1"/>
    <col min="11012" max="11012" width="19.81640625" style="7" customWidth="1"/>
    <col min="11013" max="11013" width="12.7265625" style="7" customWidth="1"/>
    <col min="11014" max="11014" width="15.54296875" style="7" customWidth="1"/>
    <col min="11015" max="11015" width="9.7265625" style="7" customWidth="1"/>
    <col min="11016" max="11016" width="13.453125" style="7" customWidth="1"/>
    <col min="11017" max="11017" width="31.7265625" style="7" customWidth="1"/>
    <col min="11018" max="11018" width="27" style="7" customWidth="1"/>
    <col min="11019" max="11019" width="32.26953125" style="7" customWidth="1"/>
    <col min="11020" max="11031" width="5.54296875" style="7" customWidth="1"/>
    <col min="11032" max="11264" width="10.453125" style="7"/>
    <col min="11265" max="11265" width="3.81640625" style="7" bestFit="1" customWidth="1"/>
    <col min="11266" max="11266" width="35.81640625" style="7" customWidth="1"/>
    <col min="11267" max="11267" width="39.26953125" style="7" customWidth="1"/>
    <col min="11268" max="11268" width="19.81640625" style="7" customWidth="1"/>
    <col min="11269" max="11269" width="12.7265625" style="7" customWidth="1"/>
    <col min="11270" max="11270" width="15.54296875" style="7" customWidth="1"/>
    <col min="11271" max="11271" width="9.7265625" style="7" customWidth="1"/>
    <col min="11272" max="11272" width="13.453125" style="7" customWidth="1"/>
    <col min="11273" max="11273" width="31.7265625" style="7" customWidth="1"/>
    <col min="11274" max="11274" width="27" style="7" customWidth="1"/>
    <col min="11275" max="11275" width="32.26953125" style="7" customWidth="1"/>
    <col min="11276" max="11287" width="5.54296875" style="7" customWidth="1"/>
    <col min="11288" max="11520" width="10.453125" style="7"/>
    <col min="11521" max="11521" width="3.81640625" style="7" bestFit="1" customWidth="1"/>
    <col min="11522" max="11522" width="35.81640625" style="7" customWidth="1"/>
    <col min="11523" max="11523" width="39.26953125" style="7" customWidth="1"/>
    <col min="11524" max="11524" width="19.81640625" style="7" customWidth="1"/>
    <col min="11525" max="11525" width="12.7265625" style="7" customWidth="1"/>
    <col min="11526" max="11526" width="15.54296875" style="7" customWidth="1"/>
    <col min="11527" max="11527" width="9.7265625" style="7" customWidth="1"/>
    <col min="11528" max="11528" width="13.453125" style="7" customWidth="1"/>
    <col min="11529" max="11529" width="31.7265625" style="7" customWidth="1"/>
    <col min="11530" max="11530" width="27" style="7" customWidth="1"/>
    <col min="11531" max="11531" width="32.26953125" style="7" customWidth="1"/>
    <col min="11532" max="11543" width="5.54296875" style="7" customWidth="1"/>
    <col min="11544" max="11776" width="10.453125" style="7"/>
    <col min="11777" max="11777" width="3.81640625" style="7" bestFit="1" customWidth="1"/>
    <col min="11778" max="11778" width="35.81640625" style="7" customWidth="1"/>
    <col min="11779" max="11779" width="39.26953125" style="7" customWidth="1"/>
    <col min="11780" max="11780" width="19.81640625" style="7" customWidth="1"/>
    <col min="11781" max="11781" width="12.7265625" style="7" customWidth="1"/>
    <col min="11782" max="11782" width="15.54296875" style="7" customWidth="1"/>
    <col min="11783" max="11783" width="9.7265625" style="7" customWidth="1"/>
    <col min="11784" max="11784" width="13.453125" style="7" customWidth="1"/>
    <col min="11785" max="11785" width="31.7265625" style="7" customWidth="1"/>
    <col min="11786" max="11786" width="27" style="7" customWidth="1"/>
    <col min="11787" max="11787" width="32.26953125" style="7" customWidth="1"/>
    <col min="11788" max="11799" width="5.54296875" style="7" customWidth="1"/>
    <col min="11800" max="12032" width="10.453125" style="7"/>
    <col min="12033" max="12033" width="3.81640625" style="7" bestFit="1" customWidth="1"/>
    <col min="12034" max="12034" width="35.81640625" style="7" customWidth="1"/>
    <col min="12035" max="12035" width="39.26953125" style="7" customWidth="1"/>
    <col min="12036" max="12036" width="19.81640625" style="7" customWidth="1"/>
    <col min="12037" max="12037" width="12.7265625" style="7" customWidth="1"/>
    <col min="12038" max="12038" width="15.54296875" style="7" customWidth="1"/>
    <col min="12039" max="12039" width="9.7265625" style="7" customWidth="1"/>
    <col min="12040" max="12040" width="13.453125" style="7" customWidth="1"/>
    <col min="12041" max="12041" width="31.7265625" style="7" customWidth="1"/>
    <col min="12042" max="12042" width="27" style="7" customWidth="1"/>
    <col min="12043" max="12043" width="32.26953125" style="7" customWidth="1"/>
    <col min="12044" max="12055" width="5.54296875" style="7" customWidth="1"/>
    <col min="12056" max="12288" width="10.453125" style="7"/>
    <col min="12289" max="12289" width="3.81640625" style="7" bestFit="1" customWidth="1"/>
    <col min="12290" max="12290" width="35.81640625" style="7" customWidth="1"/>
    <col min="12291" max="12291" width="39.26953125" style="7" customWidth="1"/>
    <col min="12292" max="12292" width="19.81640625" style="7" customWidth="1"/>
    <col min="12293" max="12293" width="12.7265625" style="7" customWidth="1"/>
    <col min="12294" max="12294" width="15.54296875" style="7" customWidth="1"/>
    <col min="12295" max="12295" width="9.7265625" style="7" customWidth="1"/>
    <col min="12296" max="12296" width="13.453125" style="7" customWidth="1"/>
    <col min="12297" max="12297" width="31.7265625" style="7" customWidth="1"/>
    <col min="12298" max="12298" width="27" style="7" customWidth="1"/>
    <col min="12299" max="12299" width="32.26953125" style="7" customWidth="1"/>
    <col min="12300" max="12311" width="5.54296875" style="7" customWidth="1"/>
    <col min="12312" max="12544" width="10.453125" style="7"/>
    <col min="12545" max="12545" width="3.81640625" style="7" bestFit="1" customWidth="1"/>
    <col min="12546" max="12546" width="35.81640625" style="7" customWidth="1"/>
    <col min="12547" max="12547" width="39.26953125" style="7" customWidth="1"/>
    <col min="12548" max="12548" width="19.81640625" style="7" customWidth="1"/>
    <col min="12549" max="12549" width="12.7265625" style="7" customWidth="1"/>
    <col min="12550" max="12550" width="15.54296875" style="7" customWidth="1"/>
    <col min="12551" max="12551" width="9.7265625" style="7" customWidth="1"/>
    <col min="12552" max="12552" width="13.453125" style="7" customWidth="1"/>
    <col min="12553" max="12553" width="31.7265625" style="7" customWidth="1"/>
    <col min="12554" max="12554" width="27" style="7" customWidth="1"/>
    <col min="12555" max="12555" width="32.26953125" style="7" customWidth="1"/>
    <col min="12556" max="12567" width="5.54296875" style="7" customWidth="1"/>
    <col min="12568" max="12800" width="10.453125" style="7"/>
    <col min="12801" max="12801" width="3.81640625" style="7" bestFit="1" customWidth="1"/>
    <col min="12802" max="12802" width="35.81640625" style="7" customWidth="1"/>
    <col min="12803" max="12803" width="39.26953125" style="7" customWidth="1"/>
    <col min="12804" max="12804" width="19.81640625" style="7" customWidth="1"/>
    <col min="12805" max="12805" width="12.7265625" style="7" customWidth="1"/>
    <col min="12806" max="12806" width="15.54296875" style="7" customWidth="1"/>
    <col min="12807" max="12807" width="9.7265625" style="7" customWidth="1"/>
    <col min="12808" max="12808" width="13.453125" style="7" customWidth="1"/>
    <col min="12809" max="12809" width="31.7265625" style="7" customWidth="1"/>
    <col min="12810" max="12810" width="27" style="7" customWidth="1"/>
    <col min="12811" max="12811" width="32.26953125" style="7" customWidth="1"/>
    <col min="12812" max="12823" width="5.54296875" style="7" customWidth="1"/>
    <col min="12824" max="13056" width="10.453125" style="7"/>
    <col min="13057" max="13057" width="3.81640625" style="7" bestFit="1" customWidth="1"/>
    <col min="13058" max="13058" width="35.81640625" style="7" customWidth="1"/>
    <col min="13059" max="13059" width="39.26953125" style="7" customWidth="1"/>
    <col min="13060" max="13060" width="19.81640625" style="7" customWidth="1"/>
    <col min="13061" max="13061" width="12.7265625" style="7" customWidth="1"/>
    <col min="13062" max="13062" width="15.54296875" style="7" customWidth="1"/>
    <col min="13063" max="13063" width="9.7265625" style="7" customWidth="1"/>
    <col min="13064" max="13064" width="13.453125" style="7" customWidth="1"/>
    <col min="13065" max="13065" width="31.7265625" style="7" customWidth="1"/>
    <col min="13066" max="13066" width="27" style="7" customWidth="1"/>
    <col min="13067" max="13067" width="32.26953125" style="7" customWidth="1"/>
    <col min="13068" max="13079" width="5.54296875" style="7" customWidth="1"/>
    <col min="13080" max="13312" width="10.453125" style="7"/>
    <col min="13313" max="13313" width="3.81640625" style="7" bestFit="1" customWidth="1"/>
    <col min="13314" max="13314" width="35.81640625" style="7" customWidth="1"/>
    <col min="13315" max="13315" width="39.26953125" style="7" customWidth="1"/>
    <col min="13316" max="13316" width="19.81640625" style="7" customWidth="1"/>
    <col min="13317" max="13317" width="12.7265625" style="7" customWidth="1"/>
    <col min="13318" max="13318" width="15.54296875" style="7" customWidth="1"/>
    <col min="13319" max="13319" width="9.7265625" style="7" customWidth="1"/>
    <col min="13320" max="13320" width="13.453125" style="7" customWidth="1"/>
    <col min="13321" max="13321" width="31.7265625" style="7" customWidth="1"/>
    <col min="13322" max="13322" width="27" style="7" customWidth="1"/>
    <col min="13323" max="13323" width="32.26953125" style="7" customWidth="1"/>
    <col min="13324" max="13335" width="5.54296875" style="7" customWidth="1"/>
    <col min="13336" max="13568" width="10.453125" style="7"/>
    <col min="13569" max="13569" width="3.81640625" style="7" bestFit="1" customWidth="1"/>
    <col min="13570" max="13570" width="35.81640625" style="7" customWidth="1"/>
    <col min="13571" max="13571" width="39.26953125" style="7" customWidth="1"/>
    <col min="13572" max="13572" width="19.81640625" style="7" customWidth="1"/>
    <col min="13573" max="13573" width="12.7265625" style="7" customWidth="1"/>
    <col min="13574" max="13574" width="15.54296875" style="7" customWidth="1"/>
    <col min="13575" max="13575" width="9.7265625" style="7" customWidth="1"/>
    <col min="13576" max="13576" width="13.453125" style="7" customWidth="1"/>
    <col min="13577" max="13577" width="31.7265625" style="7" customWidth="1"/>
    <col min="13578" max="13578" width="27" style="7" customWidth="1"/>
    <col min="13579" max="13579" width="32.26953125" style="7" customWidth="1"/>
    <col min="13580" max="13591" width="5.54296875" style="7" customWidth="1"/>
    <col min="13592" max="13824" width="10.453125" style="7"/>
    <col min="13825" max="13825" width="3.81640625" style="7" bestFit="1" customWidth="1"/>
    <col min="13826" max="13826" width="35.81640625" style="7" customWidth="1"/>
    <col min="13827" max="13827" width="39.26953125" style="7" customWidth="1"/>
    <col min="13828" max="13828" width="19.81640625" style="7" customWidth="1"/>
    <col min="13829" max="13829" width="12.7265625" style="7" customWidth="1"/>
    <col min="13830" max="13830" width="15.54296875" style="7" customWidth="1"/>
    <col min="13831" max="13831" width="9.7265625" style="7" customWidth="1"/>
    <col min="13832" max="13832" width="13.453125" style="7" customWidth="1"/>
    <col min="13833" max="13833" width="31.7265625" style="7" customWidth="1"/>
    <col min="13834" max="13834" width="27" style="7" customWidth="1"/>
    <col min="13835" max="13835" width="32.26953125" style="7" customWidth="1"/>
    <col min="13836" max="13847" width="5.54296875" style="7" customWidth="1"/>
    <col min="13848" max="14080" width="10.453125" style="7"/>
    <col min="14081" max="14081" width="3.81640625" style="7" bestFit="1" customWidth="1"/>
    <col min="14082" max="14082" width="35.81640625" style="7" customWidth="1"/>
    <col min="14083" max="14083" width="39.26953125" style="7" customWidth="1"/>
    <col min="14084" max="14084" width="19.81640625" style="7" customWidth="1"/>
    <col min="14085" max="14085" width="12.7265625" style="7" customWidth="1"/>
    <col min="14086" max="14086" width="15.54296875" style="7" customWidth="1"/>
    <col min="14087" max="14087" width="9.7265625" style="7" customWidth="1"/>
    <col min="14088" max="14088" width="13.453125" style="7" customWidth="1"/>
    <col min="14089" max="14089" width="31.7265625" style="7" customWidth="1"/>
    <col min="14090" max="14090" width="27" style="7" customWidth="1"/>
    <col min="14091" max="14091" width="32.26953125" style="7" customWidth="1"/>
    <col min="14092" max="14103" width="5.54296875" style="7" customWidth="1"/>
    <col min="14104" max="14336" width="10.453125" style="7"/>
    <col min="14337" max="14337" width="3.81640625" style="7" bestFit="1" customWidth="1"/>
    <col min="14338" max="14338" width="35.81640625" style="7" customWidth="1"/>
    <col min="14339" max="14339" width="39.26953125" style="7" customWidth="1"/>
    <col min="14340" max="14340" width="19.81640625" style="7" customWidth="1"/>
    <col min="14341" max="14341" width="12.7265625" style="7" customWidth="1"/>
    <col min="14342" max="14342" width="15.54296875" style="7" customWidth="1"/>
    <col min="14343" max="14343" width="9.7265625" style="7" customWidth="1"/>
    <col min="14344" max="14344" width="13.453125" style="7" customWidth="1"/>
    <col min="14345" max="14345" width="31.7265625" style="7" customWidth="1"/>
    <col min="14346" max="14346" width="27" style="7" customWidth="1"/>
    <col min="14347" max="14347" width="32.26953125" style="7" customWidth="1"/>
    <col min="14348" max="14359" width="5.54296875" style="7" customWidth="1"/>
    <col min="14360" max="14592" width="10.453125" style="7"/>
    <col min="14593" max="14593" width="3.81640625" style="7" bestFit="1" customWidth="1"/>
    <col min="14594" max="14594" width="35.81640625" style="7" customWidth="1"/>
    <col min="14595" max="14595" width="39.26953125" style="7" customWidth="1"/>
    <col min="14596" max="14596" width="19.81640625" style="7" customWidth="1"/>
    <col min="14597" max="14597" width="12.7265625" style="7" customWidth="1"/>
    <col min="14598" max="14598" width="15.54296875" style="7" customWidth="1"/>
    <col min="14599" max="14599" width="9.7265625" style="7" customWidth="1"/>
    <col min="14600" max="14600" width="13.453125" style="7" customWidth="1"/>
    <col min="14601" max="14601" width="31.7265625" style="7" customWidth="1"/>
    <col min="14602" max="14602" width="27" style="7" customWidth="1"/>
    <col min="14603" max="14603" width="32.26953125" style="7" customWidth="1"/>
    <col min="14604" max="14615" width="5.54296875" style="7" customWidth="1"/>
    <col min="14616" max="14848" width="10.453125" style="7"/>
    <col min="14849" max="14849" width="3.81640625" style="7" bestFit="1" customWidth="1"/>
    <col min="14850" max="14850" width="35.81640625" style="7" customWidth="1"/>
    <col min="14851" max="14851" width="39.26953125" style="7" customWidth="1"/>
    <col min="14852" max="14852" width="19.81640625" style="7" customWidth="1"/>
    <col min="14853" max="14853" width="12.7265625" style="7" customWidth="1"/>
    <col min="14854" max="14854" width="15.54296875" style="7" customWidth="1"/>
    <col min="14855" max="14855" width="9.7265625" style="7" customWidth="1"/>
    <col min="14856" max="14856" width="13.453125" style="7" customWidth="1"/>
    <col min="14857" max="14857" width="31.7265625" style="7" customWidth="1"/>
    <col min="14858" max="14858" width="27" style="7" customWidth="1"/>
    <col min="14859" max="14859" width="32.26953125" style="7" customWidth="1"/>
    <col min="14860" max="14871" width="5.54296875" style="7" customWidth="1"/>
    <col min="14872" max="15104" width="10.453125" style="7"/>
    <col min="15105" max="15105" width="3.81640625" style="7" bestFit="1" customWidth="1"/>
    <col min="15106" max="15106" width="35.81640625" style="7" customWidth="1"/>
    <col min="15107" max="15107" width="39.26953125" style="7" customWidth="1"/>
    <col min="15108" max="15108" width="19.81640625" style="7" customWidth="1"/>
    <col min="15109" max="15109" width="12.7265625" style="7" customWidth="1"/>
    <col min="15110" max="15110" width="15.54296875" style="7" customWidth="1"/>
    <col min="15111" max="15111" width="9.7265625" style="7" customWidth="1"/>
    <col min="15112" max="15112" width="13.453125" style="7" customWidth="1"/>
    <col min="15113" max="15113" width="31.7265625" style="7" customWidth="1"/>
    <col min="15114" max="15114" width="27" style="7" customWidth="1"/>
    <col min="15115" max="15115" width="32.26953125" style="7" customWidth="1"/>
    <col min="15116" max="15127" width="5.54296875" style="7" customWidth="1"/>
    <col min="15128" max="15360" width="10.453125" style="7"/>
    <col min="15361" max="15361" width="3.81640625" style="7" bestFit="1" customWidth="1"/>
    <col min="15362" max="15362" width="35.81640625" style="7" customWidth="1"/>
    <col min="15363" max="15363" width="39.26953125" style="7" customWidth="1"/>
    <col min="15364" max="15364" width="19.81640625" style="7" customWidth="1"/>
    <col min="15365" max="15365" width="12.7265625" style="7" customWidth="1"/>
    <col min="15366" max="15366" width="15.54296875" style="7" customWidth="1"/>
    <col min="15367" max="15367" width="9.7265625" style="7" customWidth="1"/>
    <col min="15368" max="15368" width="13.453125" style="7" customWidth="1"/>
    <col min="15369" max="15369" width="31.7265625" style="7" customWidth="1"/>
    <col min="15370" max="15370" width="27" style="7" customWidth="1"/>
    <col min="15371" max="15371" width="32.26953125" style="7" customWidth="1"/>
    <col min="15372" max="15383" width="5.54296875" style="7" customWidth="1"/>
    <col min="15384" max="15616" width="10.453125" style="7"/>
    <col min="15617" max="15617" width="3.81640625" style="7" bestFit="1" customWidth="1"/>
    <col min="15618" max="15618" width="35.81640625" style="7" customWidth="1"/>
    <col min="15619" max="15619" width="39.26953125" style="7" customWidth="1"/>
    <col min="15620" max="15620" width="19.81640625" style="7" customWidth="1"/>
    <col min="15621" max="15621" width="12.7265625" style="7" customWidth="1"/>
    <col min="15622" max="15622" width="15.54296875" style="7" customWidth="1"/>
    <col min="15623" max="15623" width="9.7265625" style="7" customWidth="1"/>
    <col min="15624" max="15624" width="13.453125" style="7" customWidth="1"/>
    <col min="15625" max="15625" width="31.7265625" style="7" customWidth="1"/>
    <col min="15626" max="15626" width="27" style="7" customWidth="1"/>
    <col min="15627" max="15627" width="32.26953125" style="7" customWidth="1"/>
    <col min="15628" max="15639" width="5.54296875" style="7" customWidth="1"/>
    <col min="15640" max="15872" width="10.453125" style="7"/>
    <col min="15873" max="15873" width="3.81640625" style="7" bestFit="1" customWidth="1"/>
    <col min="15874" max="15874" width="35.81640625" style="7" customWidth="1"/>
    <col min="15875" max="15875" width="39.26953125" style="7" customWidth="1"/>
    <col min="15876" max="15876" width="19.81640625" style="7" customWidth="1"/>
    <col min="15877" max="15877" width="12.7265625" style="7" customWidth="1"/>
    <col min="15878" max="15878" width="15.54296875" style="7" customWidth="1"/>
    <col min="15879" max="15879" width="9.7265625" style="7" customWidth="1"/>
    <col min="15880" max="15880" width="13.453125" style="7" customWidth="1"/>
    <col min="15881" max="15881" width="31.7265625" style="7" customWidth="1"/>
    <col min="15882" max="15882" width="27" style="7" customWidth="1"/>
    <col min="15883" max="15883" width="32.26953125" style="7" customWidth="1"/>
    <col min="15884" max="15895" width="5.54296875" style="7" customWidth="1"/>
    <col min="15896" max="16128" width="10.453125" style="7"/>
    <col min="16129" max="16129" width="3.81640625" style="7" bestFit="1" customWidth="1"/>
    <col min="16130" max="16130" width="35.81640625" style="7" customWidth="1"/>
    <col min="16131" max="16131" width="39.26953125" style="7" customWidth="1"/>
    <col min="16132" max="16132" width="19.81640625" style="7" customWidth="1"/>
    <col min="16133" max="16133" width="12.7265625" style="7" customWidth="1"/>
    <col min="16134" max="16134" width="15.54296875" style="7" customWidth="1"/>
    <col min="16135" max="16135" width="9.7265625" style="7" customWidth="1"/>
    <col min="16136" max="16136" width="13.453125" style="7" customWidth="1"/>
    <col min="16137" max="16137" width="31.7265625" style="7" customWidth="1"/>
    <col min="16138" max="16138" width="27" style="7" customWidth="1"/>
    <col min="16139" max="16139" width="32.26953125" style="7" customWidth="1"/>
    <col min="16140" max="16151" width="5.54296875" style="7" customWidth="1"/>
    <col min="16152" max="16384" width="10.453125" style="7"/>
  </cols>
  <sheetData>
    <row r="1" spans="1:18" s="1" customFormat="1" ht="15" x14ac:dyDescent="0.3">
      <c r="A1" s="284" t="s">
        <v>0</v>
      </c>
      <c r="B1" s="284"/>
      <c r="C1" s="57" t="s">
        <v>0</v>
      </c>
      <c r="D1" s="381"/>
      <c r="E1" s="381"/>
      <c r="G1" s="222"/>
      <c r="H1" s="249"/>
      <c r="I1" s="285" t="s">
        <v>46</v>
      </c>
      <c r="M1" s="2"/>
      <c r="N1" s="2"/>
      <c r="O1" s="2"/>
      <c r="P1" s="2"/>
      <c r="Q1" s="2"/>
      <c r="R1" s="2"/>
    </row>
    <row r="2" spans="1:18" s="3" customFormat="1" ht="46.5" x14ac:dyDescent="0.35">
      <c r="A2" s="286" t="s">
        <v>186</v>
      </c>
      <c r="B2" s="286"/>
      <c r="C2" s="61" t="s">
        <v>213</v>
      </c>
      <c r="D2" s="383"/>
      <c r="E2" s="383"/>
      <c r="F2" s="223"/>
      <c r="G2" s="224"/>
      <c r="H2" s="223"/>
      <c r="I2" s="287" t="s">
        <v>217</v>
      </c>
      <c r="M2" s="5"/>
      <c r="N2" s="5"/>
      <c r="O2" s="5"/>
      <c r="P2" s="5"/>
      <c r="Q2" s="5"/>
      <c r="R2" s="5"/>
    </row>
    <row r="3" spans="1:18" s="3" customFormat="1" x14ac:dyDescent="0.35">
      <c r="A3" s="241" t="s">
        <v>188</v>
      </c>
      <c r="B3" s="241"/>
      <c r="C3" s="296" t="s">
        <v>223</v>
      </c>
      <c r="D3" s="385"/>
      <c r="E3" s="385"/>
      <c r="G3" s="226"/>
      <c r="H3" s="226"/>
      <c r="I3" s="288" t="s">
        <v>190</v>
      </c>
      <c r="M3" s="5"/>
      <c r="N3" s="5"/>
      <c r="O3" s="5"/>
      <c r="P3" s="5"/>
      <c r="Q3" s="5"/>
      <c r="R3" s="5"/>
    </row>
    <row r="4" spans="1:18" s="3" customFormat="1" x14ac:dyDescent="0.35">
      <c r="A4" s="276" t="str">
        <f>B9</f>
        <v>ПРОЕКТ</v>
      </c>
      <c r="B4" s="282"/>
      <c r="C4" s="276" t="str">
        <f>A4</f>
        <v>ПРОЕКТ</v>
      </c>
      <c r="D4" s="379"/>
      <c r="E4" s="379"/>
      <c r="G4" s="228"/>
      <c r="H4" s="6"/>
      <c r="I4" s="283" t="str">
        <f>A4</f>
        <v>ПРОЕКТ</v>
      </c>
      <c r="J4" s="6"/>
      <c r="M4" s="5"/>
      <c r="N4" s="5"/>
      <c r="O4" s="5"/>
      <c r="P4" s="5"/>
      <c r="Q4" s="5"/>
      <c r="R4" s="5"/>
    </row>
    <row r="5" spans="1:18" s="3" customFormat="1" x14ac:dyDescent="0.35">
      <c r="A5" s="276"/>
      <c r="B5" s="282"/>
      <c r="C5" s="276"/>
      <c r="D5" s="282"/>
      <c r="E5" s="282"/>
      <c r="G5" s="228"/>
      <c r="H5" s="6"/>
      <c r="I5" s="283"/>
      <c r="J5" s="6"/>
      <c r="M5" s="5"/>
      <c r="N5" s="5"/>
      <c r="O5" s="5"/>
      <c r="P5" s="5"/>
      <c r="Q5" s="5"/>
      <c r="R5" s="5"/>
    </row>
    <row r="7" spans="1:18" x14ac:dyDescent="0.35">
      <c r="A7" s="395" t="s">
        <v>116</v>
      </c>
      <c r="B7" s="395"/>
      <c r="C7" s="395"/>
      <c r="D7" s="395"/>
      <c r="E7" s="395"/>
      <c r="F7" s="395"/>
      <c r="G7" s="395"/>
      <c r="H7" s="395"/>
      <c r="I7" s="395"/>
      <c r="J7" s="9"/>
    </row>
    <row r="8" spans="1:18" x14ac:dyDescent="0.35">
      <c r="A8" s="393" t="s">
        <v>220</v>
      </c>
      <c r="B8" s="393"/>
      <c r="C8" s="393"/>
      <c r="D8" s="393"/>
      <c r="E8" s="393"/>
      <c r="F8" s="393"/>
      <c r="G8" s="393"/>
      <c r="H8" s="393"/>
      <c r="I8" s="393"/>
    </row>
    <row r="9" spans="1:18" x14ac:dyDescent="0.35">
      <c r="A9" s="11" t="s">
        <v>7</v>
      </c>
      <c r="B9" s="273" t="s">
        <v>221</v>
      </c>
      <c r="C9" s="211"/>
      <c r="K9" s="16"/>
    </row>
    <row r="10" spans="1:18" x14ac:dyDescent="0.35">
      <c r="A10" s="11" t="s">
        <v>4</v>
      </c>
      <c r="B10" s="250" t="s">
        <v>214</v>
      </c>
      <c r="C10" s="250"/>
      <c r="I10" s="290"/>
      <c r="J10" s="290"/>
      <c r="K10" s="290"/>
    </row>
    <row r="11" spans="1:18" x14ac:dyDescent="0.35">
      <c r="A11" s="11" t="s">
        <v>6</v>
      </c>
      <c r="B11" s="250"/>
      <c r="C11" s="12"/>
      <c r="I11" s="14"/>
      <c r="J11" s="14"/>
    </row>
    <row r="12" spans="1:18" s="14" customFormat="1" x14ac:dyDescent="0.35">
      <c r="A12" s="11" t="s">
        <v>8</v>
      </c>
      <c r="B12" s="250" t="s">
        <v>173</v>
      </c>
      <c r="C12" s="250"/>
    </row>
    <row r="13" spans="1:18" x14ac:dyDescent="0.35">
      <c r="A13" s="11" t="s">
        <v>9</v>
      </c>
      <c r="B13" s="250" t="s">
        <v>124</v>
      </c>
      <c r="C13" s="250"/>
    </row>
    <row r="14" spans="1:18" x14ac:dyDescent="0.35">
      <c r="A14" s="11" t="s">
        <v>11</v>
      </c>
      <c r="B14" s="250">
        <f>SUM(D21:D25)</f>
        <v>4064</v>
      </c>
      <c r="C14" s="250"/>
      <c r="E14" s="17"/>
      <c r="G14" s="17"/>
    </row>
    <row r="15" spans="1:18" x14ac:dyDescent="0.35">
      <c r="A15" s="11" t="s">
        <v>14</v>
      </c>
      <c r="B15" s="295" t="s">
        <v>126</v>
      </c>
      <c r="C15" s="250"/>
    </row>
    <row r="16" spans="1:18" x14ac:dyDescent="0.35">
      <c r="A16" s="18" t="s">
        <v>194</v>
      </c>
      <c r="B16" s="250" t="s">
        <v>193</v>
      </c>
      <c r="C16" s="250"/>
    </row>
    <row r="17" spans="1:11" x14ac:dyDescent="0.35">
      <c r="A17" s="7" t="s">
        <v>195</v>
      </c>
      <c r="B17" s="7" t="s">
        <v>216</v>
      </c>
    </row>
    <row r="18" spans="1:11" ht="15.75" customHeight="1" x14ac:dyDescent="0.35">
      <c r="A18" s="392" t="s">
        <v>96</v>
      </c>
      <c r="B18" s="392" t="s">
        <v>196</v>
      </c>
      <c r="C18" s="394" t="s">
        <v>19</v>
      </c>
      <c r="D18" s="392" t="s">
        <v>20</v>
      </c>
      <c r="E18" s="394" t="s">
        <v>208</v>
      </c>
      <c r="F18" s="394"/>
      <c r="G18" s="394"/>
      <c r="H18" s="394"/>
      <c r="I18" s="394" t="s">
        <v>22</v>
      </c>
    </row>
    <row r="19" spans="1:11" ht="31" x14ac:dyDescent="0.35">
      <c r="A19" s="392"/>
      <c r="B19" s="392"/>
      <c r="C19" s="394"/>
      <c r="D19" s="392"/>
      <c r="E19" s="289" t="s">
        <v>209</v>
      </c>
      <c r="F19" s="289" t="s">
        <v>210</v>
      </c>
      <c r="G19" s="291" t="s">
        <v>25</v>
      </c>
      <c r="H19" s="289" t="s">
        <v>26</v>
      </c>
      <c r="I19" s="394"/>
      <c r="J19" s="20"/>
    </row>
    <row r="20" spans="1:11" ht="31" x14ac:dyDescent="0.35">
      <c r="A20" s="292" t="s">
        <v>218</v>
      </c>
      <c r="B20" s="293">
        <v>108960</v>
      </c>
      <c r="C20" s="294" t="s">
        <v>219</v>
      </c>
      <c r="D20" s="27"/>
      <c r="E20" s="28"/>
      <c r="F20" s="28">
        <v>0.125</v>
      </c>
      <c r="G20" s="28">
        <v>8.3333333333333329E-2</v>
      </c>
      <c r="H20" s="28">
        <f t="shared" ref="H20:H25" si="0">F20+G20</f>
        <v>0.20833333333333331</v>
      </c>
      <c r="I20" s="28" t="s">
        <v>153</v>
      </c>
      <c r="J20" s="20"/>
    </row>
    <row r="21" spans="1:11" x14ac:dyDescent="0.35">
      <c r="A21" s="32" t="s">
        <v>168</v>
      </c>
      <c r="B21" s="251" t="s">
        <v>200</v>
      </c>
      <c r="C21" s="87" t="s">
        <v>198</v>
      </c>
      <c r="D21" s="27">
        <v>1060</v>
      </c>
      <c r="E21" s="247">
        <v>1</v>
      </c>
      <c r="F21" s="246">
        <f>E21+H20</f>
        <v>1.2083333333333333</v>
      </c>
      <c r="G21" s="246">
        <v>8.3333333333333329E-2</v>
      </c>
      <c r="H21" s="246">
        <f t="shared" si="0"/>
        <v>1.2916666666666665</v>
      </c>
      <c r="I21" s="26" t="s">
        <v>154</v>
      </c>
      <c r="J21" s="20"/>
    </row>
    <row r="22" spans="1:11" x14ac:dyDescent="0.35">
      <c r="A22" s="32" t="s">
        <v>169</v>
      </c>
      <c r="B22" s="251" t="s">
        <v>201</v>
      </c>
      <c r="C22" s="87" t="s">
        <v>36</v>
      </c>
      <c r="D22" s="27">
        <v>972</v>
      </c>
      <c r="E22" s="210">
        <v>1</v>
      </c>
      <c r="F22" s="246">
        <f>E22+H21</f>
        <v>2.2916666666666665</v>
      </c>
      <c r="G22" s="246">
        <v>8.3333333333333329E-2</v>
      </c>
      <c r="H22" s="246">
        <f t="shared" si="0"/>
        <v>2.375</v>
      </c>
      <c r="I22" s="26" t="s">
        <v>154</v>
      </c>
      <c r="J22" s="20"/>
    </row>
    <row r="23" spans="1:11" x14ac:dyDescent="0.35">
      <c r="A23" s="32"/>
      <c r="B23" s="251"/>
      <c r="C23" s="87"/>
      <c r="D23" s="27"/>
      <c r="E23" s="210"/>
      <c r="F23" s="246"/>
      <c r="G23" s="246">
        <v>0.20833333333333334</v>
      </c>
      <c r="H23" s="246"/>
      <c r="I23" s="26"/>
      <c r="J23" s="20"/>
    </row>
    <row r="24" spans="1:11" x14ac:dyDescent="0.35">
      <c r="A24" s="32" t="s">
        <v>168</v>
      </c>
      <c r="B24" s="251" t="s">
        <v>200</v>
      </c>
      <c r="C24" s="87" t="s">
        <v>198</v>
      </c>
      <c r="D24" s="27">
        <v>972</v>
      </c>
      <c r="E24" s="210">
        <v>1.1666666666666667</v>
      </c>
      <c r="F24" s="28">
        <f>H22+G23+E24</f>
        <v>3.75</v>
      </c>
      <c r="G24" s="28">
        <v>8.3333333333333329E-2</v>
      </c>
      <c r="H24" s="28">
        <f t="shared" si="0"/>
        <v>3.8333333333333335</v>
      </c>
      <c r="I24" s="26" t="s">
        <v>154</v>
      </c>
      <c r="J24" s="20"/>
    </row>
    <row r="25" spans="1:11" ht="31" x14ac:dyDescent="0.35">
      <c r="A25" s="292" t="s">
        <v>218</v>
      </c>
      <c r="B25" s="293">
        <v>108960</v>
      </c>
      <c r="C25" s="294" t="s">
        <v>219</v>
      </c>
      <c r="D25" s="27">
        <v>1060</v>
      </c>
      <c r="E25" s="210">
        <v>1</v>
      </c>
      <c r="F25" s="28">
        <f>E25+H24</f>
        <v>4.8333333333333339</v>
      </c>
      <c r="G25" s="28">
        <v>8.3333333333333329E-2</v>
      </c>
      <c r="H25" s="28">
        <f t="shared" si="0"/>
        <v>4.916666666666667</v>
      </c>
      <c r="I25" s="28" t="s">
        <v>207</v>
      </c>
      <c r="J25" s="20"/>
    </row>
    <row r="26" spans="1:11" x14ac:dyDescent="0.35">
      <c r="E26" s="33"/>
      <c r="F26" s="33"/>
      <c r="G26" s="33"/>
      <c r="H26" s="33"/>
      <c r="I26" s="34"/>
      <c r="J26" s="35"/>
      <c r="K26" s="286"/>
    </row>
    <row r="27" spans="1:11" x14ac:dyDescent="0.35">
      <c r="A27" s="277" t="s">
        <v>39</v>
      </c>
      <c r="B27" s="278">
        <f>SUM(E21:E25,G20:G25)</f>
        <v>4.7916666666666652</v>
      </c>
      <c r="C27" s="279" t="s">
        <v>40</v>
      </c>
      <c r="D27" s="37"/>
      <c r="E27" s="36"/>
    </row>
    <row r="28" spans="1:11" x14ac:dyDescent="0.35">
      <c r="A28" s="277" t="s">
        <v>42</v>
      </c>
      <c r="B28" s="278">
        <f>SUM(E21:E25)</f>
        <v>4.166666666666667</v>
      </c>
      <c r="C28" s="279" t="s">
        <v>40</v>
      </c>
      <c r="D28" s="37"/>
      <c r="E28" s="36"/>
      <c r="F28" s="40"/>
      <c r="G28" s="41"/>
      <c r="H28" s="42"/>
    </row>
    <row r="29" spans="1:11" x14ac:dyDescent="0.35">
      <c r="A29" s="277" t="s">
        <v>202</v>
      </c>
      <c r="B29" s="278">
        <f>G20+G21+G22+G24+G25</f>
        <v>0.41666666666666663</v>
      </c>
      <c r="C29" s="279" t="s">
        <v>40</v>
      </c>
      <c r="D29" s="37"/>
      <c r="E29" s="36"/>
      <c r="F29" s="40"/>
      <c r="G29" s="43"/>
      <c r="H29" s="43"/>
    </row>
    <row r="30" spans="1:11" x14ac:dyDescent="0.35">
      <c r="A30" s="277" t="s">
        <v>176</v>
      </c>
      <c r="B30" s="278">
        <f>G23</f>
        <v>0.20833333333333334</v>
      </c>
      <c r="C30" s="279" t="s">
        <v>40</v>
      </c>
      <c r="D30" s="37"/>
      <c r="E30" s="36"/>
      <c r="F30" s="40"/>
      <c r="G30" s="43"/>
      <c r="H30" s="43"/>
    </row>
    <row r="31" spans="1:11" x14ac:dyDescent="0.35">
      <c r="A31" s="280"/>
      <c r="B31" s="281"/>
      <c r="C31" s="279"/>
      <c r="D31" s="37"/>
      <c r="E31" s="36"/>
      <c r="F31" s="40"/>
      <c r="G31" s="43"/>
      <c r="H31" s="43"/>
    </row>
    <row r="32" spans="1:11" x14ac:dyDescent="0.35">
      <c r="A32" s="260" t="s">
        <v>222</v>
      </c>
      <c r="B32" s="260"/>
      <c r="C32" s="387"/>
      <c r="D32" s="387"/>
      <c r="E32" s="387"/>
      <c r="F32" s="387"/>
      <c r="G32" s="387"/>
      <c r="H32" s="387"/>
    </row>
    <row r="33" spans="1:18" x14ac:dyDescent="0.35">
      <c r="A33" s="260"/>
      <c r="B33" s="260"/>
      <c r="C33" s="260"/>
      <c r="D33" s="261"/>
      <c r="E33" s="262"/>
    </row>
    <row r="34" spans="1:18" x14ac:dyDescent="0.35">
      <c r="A34" s="260"/>
      <c r="B34" s="260"/>
      <c r="C34" s="260"/>
      <c r="D34" s="261"/>
      <c r="E34" s="262"/>
    </row>
    <row r="35" spans="1:18" s="5" customFormat="1" x14ac:dyDescent="0.35">
      <c r="A35" s="3"/>
      <c r="B35" s="3"/>
      <c r="C35" s="3"/>
      <c r="D35" s="3"/>
      <c r="E35" s="3"/>
      <c r="F35" s="3"/>
      <c r="G35" s="3"/>
      <c r="H35" s="3"/>
    </row>
    <row r="36" spans="1:18" s="50" customFormat="1" x14ac:dyDescent="0.35">
      <c r="A36" s="48"/>
      <c r="B36" s="48"/>
      <c r="C36" s="49"/>
      <c r="D36" s="49"/>
      <c r="E36" s="49"/>
      <c r="F36" s="49"/>
      <c r="G36" s="49"/>
      <c r="H36" s="49"/>
      <c r="L36" s="51"/>
      <c r="M36" s="51"/>
      <c r="N36" s="51"/>
      <c r="O36" s="51"/>
      <c r="P36" s="51"/>
    </row>
    <row r="37" spans="1:18" s="50" customFormat="1" x14ac:dyDescent="0.35">
      <c r="A37" s="48"/>
      <c r="B37" s="48"/>
      <c r="C37" s="49"/>
      <c r="D37" s="49"/>
      <c r="E37" s="49"/>
      <c r="F37" s="49"/>
      <c r="G37" s="49"/>
      <c r="H37" s="49"/>
      <c r="L37" s="51"/>
      <c r="M37" s="51"/>
      <c r="N37" s="51"/>
      <c r="O37" s="51"/>
      <c r="P37" s="51"/>
    </row>
    <row r="38" spans="1:18" s="50" customFormat="1" x14ac:dyDescent="0.35">
      <c r="A38" s="48"/>
      <c r="B38" s="48"/>
      <c r="C38" s="49"/>
      <c r="D38" s="49"/>
      <c r="E38" s="49"/>
      <c r="F38" s="49"/>
      <c r="G38" s="49"/>
      <c r="H38" s="49"/>
      <c r="L38" s="51"/>
      <c r="M38" s="51"/>
      <c r="N38" s="51"/>
      <c r="O38" s="51"/>
      <c r="P38" s="51"/>
    </row>
    <row r="39" spans="1:18" s="50" customFormat="1" x14ac:dyDescent="0.35">
      <c r="A39" s="48"/>
      <c r="B39" s="48"/>
      <c r="C39" s="52"/>
      <c r="D39" s="52"/>
      <c r="E39" s="52"/>
      <c r="F39" s="52"/>
      <c r="G39" s="53"/>
      <c r="H39" s="49"/>
      <c r="M39" s="51"/>
      <c r="N39" s="51"/>
      <c r="O39" s="51"/>
      <c r="P39" s="51"/>
      <c r="Q39" s="51"/>
      <c r="R39" s="51"/>
    </row>
    <row r="40" spans="1:18" s="50" customFormat="1" x14ac:dyDescent="0.35">
      <c r="A40" s="48"/>
      <c r="B40" s="48"/>
      <c r="C40" s="52"/>
      <c r="D40" s="52"/>
      <c r="E40" s="52"/>
      <c r="F40" s="52"/>
      <c r="G40" s="53"/>
      <c r="H40" s="49"/>
      <c r="M40" s="51"/>
      <c r="N40" s="51"/>
      <c r="O40" s="51"/>
      <c r="P40" s="51"/>
      <c r="Q40" s="51"/>
      <c r="R40" s="51"/>
    </row>
    <row r="41" spans="1:18" s="54" customFormat="1" x14ac:dyDescent="0.35">
      <c r="A41" s="11"/>
      <c r="B41" s="11"/>
      <c r="H41" s="11"/>
      <c r="L41" s="55"/>
    </row>
    <row r="67" spans="5:5" x14ac:dyDescent="0.35">
      <c r="E67" s="260"/>
    </row>
    <row r="68" spans="5:5" x14ac:dyDescent="0.35">
      <c r="E68" s="260"/>
    </row>
  </sheetData>
  <mergeCells count="13">
    <mergeCell ref="I18:I19"/>
    <mergeCell ref="D1:E1"/>
    <mergeCell ref="D2:E2"/>
    <mergeCell ref="D3:E3"/>
    <mergeCell ref="D4:E4"/>
    <mergeCell ref="A7:I7"/>
    <mergeCell ref="A8:I8"/>
    <mergeCell ref="C32:H32"/>
    <mergeCell ref="A18:A19"/>
    <mergeCell ref="B18:B19"/>
    <mergeCell ref="C18:C19"/>
    <mergeCell ref="D18:D19"/>
    <mergeCell ref="E18:H18"/>
  </mergeCells>
  <printOptions horizontalCentered="1" verticalCentered="1"/>
  <pageMargins left="0" right="0" top="0" bottom="0" header="0" footer="0"/>
  <pageSetup paperSize="9" scale="6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68"/>
  <sheetViews>
    <sheetView view="pageBreakPreview" zoomScaleNormal="100" zoomScaleSheetLayoutView="100" workbookViewId="0">
      <selection activeCell="F24" sqref="F24"/>
    </sheetView>
  </sheetViews>
  <sheetFormatPr defaultColWidth="10.453125" defaultRowHeight="15.5" x14ac:dyDescent="0.35"/>
  <cols>
    <col min="1" max="1" width="49.26953125" style="7" customWidth="1"/>
    <col min="2" max="2" width="24.26953125" style="7" customWidth="1"/>
    <col min="3" max="3" width="42.54296875" style="7" customWidth="1"/>
    <col min="4" max="4" width="19.81640625" style="7" customWidth="1"/>
    <col min="5" max="5" width="12.7265625" style="7" customWidth="1"/>
    <col min="6" max="6" width="15.54296875" style="7" customWidth="1"/>
    <col min="7" max="7" width="9.7265625" style="7" customWidth="1"/>
    <col min="8" max="8" width="14.81640625" style="7" customWidth="1"/>
    <col min="9" max="9" width="34.26953125" style="7" customWidth="1"/>
    <col min="10" max="10" width="27" style="7" customWidth="1"/>
    <col min="11" max="11" width="32.26953125" style="7" customWidth="1"/>
    <col min="12" max="23" width="5.54296875" style="7" customWidth="1"/>
    <col min="24" max="256" width="10.453125" style="7"/>
    <col min="257" max="257" width="3.81640625" style="7" bestFit="1" customWidth="1"/>
    <col min="258" max="258" width="35.81640625" style="7" customWidth="1"/>
    <col min="259" max="259" width="39.26953125" style="7" customWidth="1"/>
    <col min="260" max="260" width="19.81640625" style="7" customWidth="1"/>
    <col min="261" max="261" width="12.7265625" style="7" customWidth="1"/>
    <col min="262" max="262" width="15.54296875" style="7" customWidth="1"/>
    <col min="263" max="263" width="9.7265625" style="7" customWidth="1"/>
    <col min="264" max="264" width="13.453125" style="7" customWidth="1"/>
    <col min="265" max="265" width="31.7265625" style="7" customWidth="1"/>
    <col min="266" max="266" width="27" style="7" customWidth="1"/>
    <col min="267" max="267" width="32.26953125" style="7" customWidth="1"/>
    <col min="268" max="279" width="5.54296875" style="7" customWidth="1"/>
    <col min="280" max="512" width="10.453125" style="7"/>
    <col min="513" max="513" width="3.81640625" style="7" bestFit="1" customWidth="1"/>
    <col min="514" max="514" width="35.81640625" style="7" customWidth="1"/>
    <col min="515" max="515" width="39.26953125" style="7" customWidth="1"/>
    <col min="516" max="516" width="19.81640625" style="7" customWidth="1"/>
    <col min="517" max="517" width="12.7265625" style="7" customWidth="1"/>
    <col min="518" max="518" width="15.54296875" style="7" customWidth="1"/>
    <col min="519" max="519" width="9.7265625" style="7" customWidth="1"/>
    <col min="520" max="520" width="13.453125" style="7" customWidth="1"/>
    <col min="521" max="521" width="31.7265625" style="7" customWidth="1"/>
    <col min="522" max="522" width="27" style="7" customWidth="1"/>
    <col min="523" max="523" width="32.26953125" style="7" customWidth="1"/>
    <col min="524" max="535" width="5.54296875" style="7" customWidth="1"/>
    <col min="536" max="768" width="10.453125" style="7"/>
    <col min="769" max="769" width="3.81640625" style="7" bestFit="1" customWidth="1"/>
    <col min="770" max="770" width="35.81640625" style="7" customWidth="1"/>
    <col min="771" max="771" width="39.26953125" style="7" customWidth="1"/>
    <col min="772" max="772" width="19.81640625" style="7" customWidth="1"/>
    <col min="773" max="773" width="12.7265625" style="7" customWidth="1"/>
    <col min="774" max="774" width="15.54296875" style="7" customWidth="1"/>
    <col min="775" max="775" width="9.7265625" style="7" customWidth="1"/>
    <col min="776" max="776" width="13.453125" style="7" customWidth="1"/>
    <col min="777" max="777" width="31.7265625" style="7" customWidth="1"/>
    <col min="778" max="778" width="27" style="7" customWidth="1"/>
    <col min="779" max="779" width="32.26953125" style="7" customWidth="1"/>
    <col min="780" max="791" width="5.54296875" style="7" customWidth="1"/>
    <col min="792" max="1024" width="10.453125" style="7"/>
    <col min="1025" max="1025" width="3.81640625" style="7" bestFit="1" customWidth="1"/>
    <col min="1026" max="1026" width="35.81640625" style="7" customWidth="1"/>
    <col min="1027" max="1027" width="39.26953125" style="7" customWidth="1"/>
    <col min="1028" max="1028" width="19.81640625" style="7" customWidth="1"/>
    <col min="1029" max="1029" width="12.7265625" style="7" customWidth="1"/>
    <col min="1030" max="1030" width="15.54296875" style="7" customWidth="1"/>
    <col min="1031" max="1031" width="9.7265625" style="7" customWidth="1"/>
    <col min="1032" max="1032" width="13.453125" style="7" customWidth="1"/>
    <col min="1033" max="1033" width="31.7265625" style="7" customWidth="1"/>
    <col min="1034" max="1034" width="27" style="7" customWidth="1"/>
    <col min="1035" max="1035" width="32.26953125" style="7" customWidth="1"/>
    <col min="1036" max="1047" width="5.54296875" style="7" customWidth="1"/>
    <col min="1048" max="1280" width="10.453125" style="7"/>
    <col min="1281" max="1281" width="3.81640625" style="7" bestFit="1" customWidth="1"/>
    <col min="1282" max="1282" width="35.81640625" style="7" customWidth="1"/>
    <col min="1283" max="1283" width="39.26953125" style="7" customWidth="1"/>
    <col min="1284" max="1284" width="19.81640625" style="7" customWidth="1"/>
    <col min="1285" max="1285" width="12.7265625" style="7" customWidth="1"/>
    <col min="1286" max="1286" width="15.54296875" style="7" customWidth="1"/>
    <col min="1287" max="1287" width="9.7265625" style="7" customWidth="1"/>
    <col min="1288" max="1288" width="13.453125" style="7" customWidth="1"/>
    <col min="1289" max="1289" width="31.7265625" style="7" customWidth="1"/>
    <col min="1290" max="1290" width="27" style="7" customWidth="1"/>
    <col min="1291" max="1291" width="32.26953125" style="7" customWidth="1"/>
    <col min="1292" max="1303" width="5.54296875" style="7" customWidth="1"/>
    <col min="1304" max="1536" width="10.453125" style="7"/>
    <col min="1537" max="1537" width="3.81640625" style="7" bestFit="1" customWidth="1"/>
    <col min="1538" max="1538" width="35.81640625" style="7" customWidth="1"/>
    <col min="1539" max="1539" width="39.26953125" style="7" customWidth="1"/>
    <col min="1540" max="1540" width="19.81640625" style="7" customWidth="1"/>
    <col min="1541" max="1541" width="12.7265625" style="7" customWidth="1"/>
    <col min="1542" max="1542" width="15.54296875" style="7" customWidth="1"/>
    <col min="1543" max="1543" width="9.7265625" style="7" customWidth="1"/>
    <col min="1544" max="1544" width="13.453125" style="7" customWidth="1"/>
    <col min="1545" max="1545" width="31.7265625" style="7" customWidth="1"/>
    <col min="1546" max="1546" width="27" style="7" customWidth="1"/>
    <col min="1547" max="1547" width="32.26953125" style="7" customWidth="1"/>
    <col min="1548" max="1559" width="5.54296875" style="7" customWidth="1"/>
    <col min="1560" max="1792" width="10.453125" style="7"/>
    <col min="1793" max="1793" width="3.81640625" style="7" bestFit="1" customWidth="1"/>
    <col min="1794" max="1794" width="35.81640625" style="7" customWidth="1"/>
    <col min="1795" max="1795" width="39.26953125" style="7" customWidth="1"/>
    <col min="1796" max="1796" width="19.81640625" style="7" customWidth="1"/>
    <col min="1797" max="1797" width="12.7265625" style="7" customWidth="1"/>
    <col min="1798" max="1798" width="15.54296875" style="7" customWidth="1"/>
    <col min="1799" max="1799" width="9.7265625" style="7" customWidth="1"/>
    <col min="1800" max="1800" width="13.453125" style="7" customWidth="1"/>
    <col min="1801" max="1801" width="31.7265625" style="7" customWidth="1"/>
    <col min="1802" max="1802" width="27" style="7" customWidth="1"/>
    <col min="1803" max="1803" width="32.26953125" style="7" customWidth="1"/>
    <col min="1804" max="1815" width="5.54296875" style="7" customWidth="1"/>
    <col min="1816" max="2048" width="10.453125" style="7"/>
    <col min="2049" max="2049" width="3.81640625" style="7" bestFit="1" customWidth="1"/>
    <col min="2050" max="2050" width="35.81640625" style="7" customWidth="1"/>
    <col min="2051" max="2051" width="39.26953125" style="7" customWidth="1"/>
    <col min="2052" max="2052" width="19.81640625" style="7" customWidth="1"/>
    <col min="2053" max="2053" width="12.7265625" style="7" customWidth="1"/>
    <col min="2054" max="2054" width="15.54296875" style="7" customWidth="1"/>
    <col min="2055" max="2055" width="9.7265625" style="7" customWidth="1"/>
    <col min="2056" max="2056" width="13.453125" style="7" customWidth="1"/>
    <col min="2057" max="2057" width="31.7265625" style="7" customWidth="1"/>
    <col min="2058" max="2058" width="27" style="7" customWidth="1"/>
    <col min="2059" max="2059" width="32.26953125" style="7" customWidth="1"/>
    <col min="2060" max="2071" width="5.54296875" style="7" customWidth="1"/>
    <col min="2072" max="2304" width="10.453125" style="7"/>
    <col min="2305" max="2305" width="3.81640625" style="7" bestFit="1" customWidth="1"/>
    <col min="2306" max="2306" width="35.81640625" style="7" customWidth="1"/>
    <col min="2307" max="2307" width="39.26953125" style="7" customWidth="1"/>
    <col min="2308" max="2308" width="19.81640625" style="7" customWidth="1"/>
    <col min="2309" max="2309" width="12.7265625" style="7" customWidth="1"/>
    <col min="2310" max="2310" width="15.54296875" style="7" customWidth="1"/>
    <col min="2311" max="2311" width="9.7265625" style="7" customWidth="1"/>
    <col min="2312" max="2312" width="13.453125" style="7" customWidth="1"/>
    <col min="2313" max="2313" width="31.7265625" style="7" customWidth="1"/>
    <col min="2314" max="2314" width="27" style="7" customWidth="1"/>
    <col min="2315" max="2315" width="32.26953125" style="7" customWidth="1"/>
    <col min="2316" max="2327" width="5.54296875" style="7" customWidth="1"/>
    <col min="2328" max="2560" width="10.453125" style="7"/>
    <col min="2561" max="2561" width="3.81640625" style="7" bestFit="1" customWidth="1"/>
    <col min="2562" max="2562" width="35.81640625" style="7" customWidth="1"/>
    <col min="2563" max="2563" width="39.26953125" style="7" customWidth="1"/>
    <col min="2564" max="2564" width="19.81640625" style="7" customWidth="1"/>
    <col min="2565" max="2565" width="12.7265625" style="7" customWidth="1"/>
    <col min="2566" max="2566" width="15.54296875" style="7" customWidth="1"/>
    <col min="2567" max="2567" width="9.7265625" style="7" customWidth="1"/>
    <col min="2568" max="2568" width="13.453125" style="7" customWidth="1"/>
    <col min="2569" max="2569" width="31.7265625" style="7" customWidth="1"/>
    <col min="2570" max="2570" width="27" style="7" customWidth="1"/>
    <col min="2571" max="2571" width="32.26953125" style="7" customWidth="1"/>
    <col min="2572" max="2583" width="5.54296875" style="7" customWidth="1"/>
    <col min="2584" max="2816" width="10.453125" style="7"/>
    <col min="2817" max="2817" width="3.81640625" style="7" bestFit="1" customWidth="1"/>
    <col min="2818" max="2818" width="35.81640625" style="7" customWidth="1"/>
    <col min="2819" max="2819" width="39.26953125" style="7" customWidth="1"/>
    <col min="2820" max="2820" width="19.81640625" style="7" customWidth="1"/>
    <col min="2821" max="2821" width="12.7265625" style="7" customWidth="1"/>
    <col min="2822" max="2822" width="15.54296875" style="7" customWidth="1"/>
    <col min="2823" max="2823" width="9.7265625" style="7" customWidth="1"/>
    <col min="2824" max="2824" width="13.453125" style="7" customWidth="1"/>
    <col min="2825" max="2825" width="31.7265625" style="7" customWidth="1"/>
    <col min="2826" max="2826" width="27" style="7" customWidth="1"/>
    <col min="2827" max="2827" width="32.26953125" style="7" customWidth="1"/>
    <col min="2828" max="2839" width="5.54296875" style="7" customWidth="1"/>
    <col min="2840" max="3072" width="10.453125" style="7"/>
    <col min="3073" max="3073" width="3.81640625" style="7" bestFit="1" customWidth="1"/>
    <col min="3074" max="3074" width="35.81640625" style="7" customWidth="1"/>
    <col min="3075" max="3075" width="39.26953125" style="7" customWidth="1"/>
    <col min="3076" max="3076" width="19.81640625" style="7" customWidth="1"/>
    <col min="3077" max="3077" width="12.7265625" style="7" customWidth="1"/>
    <col min="3078" max="3078" width="15.54296875" style="7" customWidth="1"/>
    <col min="3079" max="3079" width="9.7265625" style="7" customWidth="1"/>
    <col min="3080" max="3080" width="13.453125" style="7" customWidth="1"/>
    <col min="3081" max="3081" width="31.7265625" style="7" customWidth="1"/>
    <col min="3082" max="3082" width="27" style="7" customWidth="1"/>
    <col min="3083" max="3083" width="32.26953125" style="7" customWidth="1"/>
    <col min="3084" max="3095" width="5.54296875" style="7" customWidth="1"/>
    <col min="3096" max="3328" width="10.453125" style="7"/>
    <col min="3329" max="3329" width="3.81640625" style="7" bestFit="1" customWidth="1"/>
    <col min="3330" max="3330" width="35.81640625" style="7" customWidth="1"/>
    <col min="3331" max="3331" width="39.26953125" style="7" customWidth="1"/>
    <col min="3332" max="3332" width="19.81640625" style="7" customWidth="1"/>
    <col min="3333" max="3333" width="12.7265625" style="7" customWidth="1"/>
    <col min="3334" max="3334" width="15.54296875" style="7" customWidth="1"/>
    <col min="3335" max="3335" width="9.7265625" style="7" customWidth="1"/>
    <col min="3336" max="3336" width="13.453125" style="7" customWidth="1"/>
    <col min="3337" max="3337" width="31.7265625" style="7" customWidth="1"/>
    <col min="3338" max="3338" width="27" style="7" customWidth="1"/>
    <col min="3339" max="3339" width="32.26953125" style="7" customWidth="1"/>
    <col min="3340" max="3351" width="5.54296875" style="7" customWidth="1"/>
    <col min="3352" max="3584" width="10.453125" style="7"/>
    <col min="3585" max="3585" width="3.81640625" style="7" bestFit="1" customWidth="1"/>
    <col min="3586" max="3586" width="35.81640625" style="7" customWidth="1"/>
    <col min="3587" max="3587" width="39.26953125" style="7" customWidth="1"/>
    <col min="3588" max="3588" width="19.81640625" style="7" customWidth="1"/>
    <col min="3589" max="3589" width="12.7265625" style="7" customWidth="1"/>
    <col min="3590" max="3590" width="15.54296875" style="7" customWidth="1"/>
    <col min="3591" max="3591" width="9.7265625" style="7" customWidth="1"/>
    <col min="3592" max="3592" width="13.453125" style="7" customWidth="1"/>
    <col min="3593" max="3593" width="31.7265625" style="7" customWidth="1"/>
    <col min="3594" max="3594" width="27" style="7" customWidth="1"/>
    <col min="3595" max="3595" width="32.26953125" style="7" customWidth="1"/>
    <col min="3596" max="3607" width="5.54296875" style="7" customWidth="1"/>
    <col min="3608" max="3840" width="10.453125" style="7"/>
    <col min="3841" max="3841" width="3.81640625" style="7" bestFit="1" customWidth="1"/>
    <col min="3842" max="3842" width="35.81640625" style="7" customWidth="1"/>
    <col min="3843" max="3843" width="39.26953125" style="7" customWidth="1"/>
    <col min="3844" max="3844" width="19.81640625" style="7" customWidth="1"/>
    <col min="3845" max="3845" width="12.7265625" style="7" customWidth="1"/>
    <col min="3846" max="3846" width="15.54296875" style="7" customWidth="1"/>
    <col min="3847" max="3847" width="9.7265625" style="7" customWidth="1"/>
    <col min="3848" max="3848" width="13.453125" style="7" customWidth="1"/>
    <col min="3849" max="3849" width="31.7265625" style="7" customWidth="1"/>
    <col min="3850" max="3850" width="27" style="7" customWidth="1"/>
    <col min="3851" max="3851" width="32.26953125" style="7" customWidth="1"/>
    <col min="3852" max="3863" width="5.54296875" style="7" customWidth="1"/>
    <col min="3864" max="4096" width="10.453125" style="7"/>
    <col min="4097" max="4097" width="3.81640625" style="7" bestFit="1" customWidth="1"/>
    <col min="4098" max="4098" width="35.81640625" style="7" customWidth="1"/>
    <col min="4099" max="4099" width="39.26953125" style="7" customWidth="1"/>
    <col min="4100" max="4100" width="19.81640625" style="7" customWidth="1"/>
    <col min="4101" max="4101" width="12.7265625" style="7" customWidth="1"/>
    <col min="4102" max="4102" width="15.54296875" style="7" customWidth="1"/>
    <col min="4103" max="4103" width="9.7265625" style="7" customWidth="1"/>
    <col min="4104" max="4104" width="13.453125" style="7" customWidth="1"/>
    <col min="4105" max="4105" width="31.7265625" style="7" customWidth="1"/>
    <col min="4106" max="4106" width="27" style="7" customWidth="1"/>
    <col min="4107" max="4107" width="32.26953125" style="7" customWidth="1"/>
    <col min="4108" max="4119" width="5.54296875" style="7" customWidth="1"/>
    <col min="4120" max="4352" width="10.453125" style="7"/>
    <col min="4353" max="4353" width="3.81640625" style="7" bestFit="1" customWidth="1"/>
    <col min="4354" max="4354" width="35.81640625" style="7" customWidth="1"/>
    <col min="4355" max="4355" width="39.26953125" style="7" customWidth="1"/>
    <col min="4356" max="4356" width="19.81640625" style="7" customWidth="1"/>
    <col min="4357" max="4357" width="12.7265625" style="7" customWidth="1"/>
    <col min="4358" max="4358" width="15.54296875" style="7" customWidth="1"/>
    <col min="4359" max="4359" width="9.7265625" style="7" customWidth="1"/>
    <col min="4360" max="4360" width="13.453125" style="7" customWidth="1"/>
    <col min="4361" max="4361" width="31.7265625" style="7" customWidth="1"/>
    <col min="4362" max="4362" width="27" style="7" customWidth="1"/>
    <col min="4363" max="4363" width="32.26953125" style="7" customWidth="1"/>
    <col min="4364" max="4375" width="5.54296875" style="7" customWidth="1"/>
    <col min="4376" max="4608" width="10.453125" style="7"/>
    <col min="4609" max="4609" width="3.81640625" style="7" bestFit="1" customWidth="1"/>
    <col min="4610" max="4610" width="35.81640625" style="7" customWidth="1"/>
    <col min="4611" max="4611" width="39.26953125" style="7" customWidth="1"/>
    <col min="4612" max="4612" width="19.81640625" style="7" customWidth="1"/>
    <col min="4613" max="4613" width="12.7265625" style="7" customWidth="1"/>
    <col min="4614" max="4614" width="15.54296875" style="7" customWidth="1"/>
    <col min="4615" max="4615" width="9.7265625" style="7" customWidth="1"/>
    <col min="4616" max="4616" width="13.453125" style="7" customWidth="1"/>
    <col min="4617" max="4617" width="31.7265625" style="7" customWidth="1"/>
    <col min="4618" max="4618" width="27" style="7" customWidth="1"/>
    <col min="4619" max="4619" width="32.26953125" style="7" customWidth="1"/>
    <col min="4620" max="4631" width="5.54296875" style="7" customWidth="1"/>
    <col min="4632" max="4864" width="10.453125" style="7"/>
    <col min="4865" max="4865" width="3.81640625" style="7" bestFit="1" customWidth="1"/>
    <col min="4866" max="4866" width="35.81640625" style="7" customWidth="1"/>
    <col min="4867" max="4867" width="39.26953125" style="7" customWidth="1"/>
    <col min="4868" max="4868" width="19.81640625" style="7" customWidth="1"/>
    <col min="4869" max="4869" width="12.7265625" style="7" customWidth="1"/>
    <col min="4870" max="4870" width="15.54296875" style="7" customWidth="1"/>
    <col min="4871" max="4871" width="9.7265625" style="7" customWidth="1"/>
    <col min="4872" max="4872" width="13.453125" style="7" customWidth="1"/>
    <col min="4873" max="4873" width="31.7265625" style="7" customWidth="1"/>
    <col min="4874" max="4874" width="27" style="7" customWidth="1"/>
    <col min="4875" max="4875" width="32.26953125" style="7" customWidth="1"/>
    <col min="4876" max="4887" width="5.54296875" style="7" customWidth="1"/>
    <col min="4888" max="5120" width="10.453125" style="7"/>
    <col min="5121" max="5121" width="3.81640625" style="7" bestFit="1" customWidth="1"/>
    <col min="5122" max="5122" width="35.81640625" style="7" customWidth="1"/>
    <col min="5123" max="5123" width="39.26953125" style="7" customWidth="1"/>
    <col min="5124" max="5124" width="19.81640625" style="7" customWidth="1"/>
    <col min="5125" max="5125" width="12.7265625" style="7" customWidth="1"/>
    <col min="5126" max="5126" width="15.54296875" style="7" customWidth="1"/>
    <col min="5127" max="5127" width="9.7265625" style="7" customWidth="1"/>
    <col min="5128" max="5128" width="13.453125" style="7" customWidth="1"/>
    <col min="5129" max="5129" width="31.7265625" style="7" customWidth="1"/>
    <col min="5130" max="5130" width="27" style="7" customWidth="1"/>
    <col min="5131" max="5131" width="32.26953125" style="7" customWidth="1"/>
    <col min="5132" max="5143" width="5.54296875" style="7" customWidth="1"/>
    <col min="5144" max="5376" width="10.453125" style="7"/>
    <col min="5377" max="5377" width="3.81640625" style="7" bestFit="1" customWidth="1"/>
    <col min="5378" max="5378" width="35.81640625" style="7" customWidth="1"/>
    <col min="5379" max="5379" width="39.26953125" style="7" customWidth="1"/>
    <col min="5380" max="5380" width="19.81640625" style="7" customWidth="1"/>
    <col min="5381" max="5381" width="12.7265625" style="7" customWidth="1"/>
    <col min="5382" max="5382" width="15.54296875" style="7" customWidth="1"/>
    <col min="5383" max="5383" width="9.7265625" style="7" customWidth="1"/>
    <col min="5384" max="5384" width="13.453125" style="7" customWidth="1"/>
    <col min="5385" max="5385" width="31.7265625" style="7" customWidth="1"/>
    <col min="5386" max="5386" width="27" style="7" customWidth="1"/>
    <col min="5387" max="5387" width="32.26953125" style="7" customWidth="1"/>
    <col min="5388" max="5399" width="5.54296875" style="7" customWidth="1"/>
    <col min="5400" max="5632" width="10.453125" style="7"/>
    <col min="5633" max="5633" width="3.81640625" style="7" bestFit="1" customWidth="1"/>
    <col min="5634" max="5634" width="35.81640625" style="7" customWidth="1"/>
    <col min="5635" max="5635" width="39.26953125" style="7" customWidth="1"/>
    <col min="5636" max="5636" width="19.81640625" style="7" customWidth="1"/>
    <col min="5637" max="5637" width="12.7265625" style="7" customWidth="1"/>
    <col min="5638" max="5638" width="15.54296875" style="7" customWidth="1"/>
    <col min="5639" max="5639" width="9.7265625" style="7" customWidth="1"/>
    <col min="5640" max="5640" width="13.453125" style="7" customWidth="1"/>
    <col min="5641" max="5641" width="31.7265625" style="7" customWidth="1"/>
    <col min="5642" max="5642" width="27" style="7" customWidth="1"/>
    <col min="5643" max="5643" width="32.26953125" style="7" customWidth="1"/>
    <col min="5644" max="5655" width="5.54296875" style="7" customWidth="1"/>
    <col min="5656" max="5888" width="10.453125" style="7"/>
    <col min="5889" max="5889" width="3.81640625" style="7" bestFit="1" customWidth="1"/>
    <col min="5890" max="5890" width="35.81640625" style="7" customWidth="1"/>
    <col min="5891" max="5891" width="39.26953125" style="7" customWidth="1"/>
    <col min="5892" max="5892" width="19.81640625" style="7" customWidth="1"/>
    <col min="5893" max="5893" width="12.7265625" style="7" customWidth="1"/>
    <col min="5894" max="5894" width="15.54296875" style="7" customWidth="1"/>
    <col min="5895" max="5895" width="9.7265625" style="7" customWidth="1"/>
    <col min="5896" max="5896" width="13.453125" style="7" customWidth="1"/>
    <col min="5897" max="5897" width="31.7265625" style="7" customWidth="1"/>
    <col min="5898" max="5898" width="27" style="7" customWidth="1"/>
    <col min="5899" max="5899" width="32.26953125" style="7" customWidth="1"/>
    <col min="5900" max="5911" width="5.54296875" style="7" customWidth="1"/>
    <col min="5912" max="6144" width="10.453125" style="7"/>
    <col min="6145" max="6145" width="3.81640625" style="7" bestFit="1" customWidth="1"/>
    <col min="6146" max="6146" width="35.81640625" style="7" customWidth="1"/>
    <col min="6147" max="6147" width="39.26953125" style="7" customWidth="1"/>
    <col min="6148" max="6148" width="19.81640625" style="7" customWidth="1"/>
    <col min="6149" max="6149" width="12.7265625" style="7" customWidth="1"/>
    <col min="6150" max="6150" width="15.54296875" style="7" customWidth="1"/>
    <col min="6151" max="6151" width="9.7265625" style="7" customWidth="1"/>
    <col min="6152" max="6152" width="13.453125" style="7" customWidth="1"/>
    <col min="6153" max="6153" width="31.7265625" style="7" customWidth="1"/>
    <col min="6154" max="6154" width="27" style="7" customWidth="1"/>
    <col min="6155" max="6155" width="32.26953125" style="7" customWidth="1"/>
    <col min="6156" max="6167" width="5.54296875" style="7" customWidth="1"/>
    <col min="6168" max="6400" width="10.453125" style="7"/>
    <col min="6401" max="6401" width="3.81640625" style="7" bestFit="1" customWidth="1"/>
    <col min="6402" max="6402" width="35.81640625" style="7" customWidth="1"/>
    <col min="6403" max="6403" width="39.26953125" style="7" customWidth="1"/>
    <col min="6404" max="6404" width="19.81640625" style="7" customWidth="1"/>
    <col min="6405" max="6405" width="12.7265625" style="7" customWidth="1"/>
    <col min="6406" max="6406" width="15.54296875" style="7" customWidth="1"/>
    <col min="6407" max="6407" width="9.7265625" style="7" customWidth="1"/>
    <col min="6408" max="6408" width="13.453125" style="7" customWidth="1"/>
    <col min="6409" max="6409" width="31.7265625" style="7" customWidth="1"/>
    <col min="6410" max="6410" width="27" style="7" customWidth="1"/>
    <col min="6411" max="6411" width="32.26953125" style="7" customWidth="1"/>
    <col min="6412" max="6423" width="5.54296875" style="7" customWidth="1"/>
    <col min="6424" max="6656" width="10.453125" style="7"/>
    <col min="6657" max="6657" width="3.81640625" style="7" bestFit="1" customWidth="1"/>
    <col min="6658" max="6658" width="35.81640625" style="7" customWidth="1"/>
    <col min="6659" max="6659" width="39.26953125" style="7" customWidth="1"/>
    <col min="6660" max="6660" width="19.81640625" style="7" customWidth="1"/>
    <col min="6661" max="6661" width="12.7265625" style="7" customWidth="1"/>
    <col min="6662" max="6662" width="15.54296875" style="7" customWidth="1"/>
    <col min="6663" max="6663" width="9.7265625" style="7" customWidth="1"/>
    <col min="6664" max="6664" width="13.453125" style="7" customWidth="1"/>
    <col min="6665" max="6665" width="31.7265625" style="7" customWidth="1"/>
    <col min="6666" max="6666" width="27" style="7" customWidth="1"/>
    <col min="6667" max="6667" width="32.26953125" style="7" customWidth="1"/>
    <col min="6668" max="6679" width="5.54296875" style="7" customWidth="1"/>
    <col min="6680" max="6912" width="10.453125" style="7"/>
    <col min="6913" max="6913" width="3.81640625" style="7" bestFit="1" customWidth="1"/>
    <col min="6914" max="6914" width="35.81640625" style="7" customWidth="1"/>
    <col min="6915" max="6915" width="39.26953125" style="7" customWidth="1"/>
    <col min="6916" max="6916" width="19.81640625" style="7" customWidth="1"/>
    <col min="6917" max="6917" width="12.7265625" style="7" customWidth="1"/>
    <col min="6918" max="6918" width="15.54296875" style="7" customWidth="1"/>
    <col min="6919" max="6919" width="9.7265625" style="7" customWidth="1"/>
    <col min="6920" max="6920" width="13.453125" style="7" customWidth="1"/>
    <col min="6921" max="6921" width="31.7265625" style="7" customWidth="1"/>
    <col min="6922" max="6922" width="27" style="7" customWidth="1"/>
    <col min="6923" max="6923" width="32.26953125" style="7" customWidth="1"/>
    <col min="6924" max="6935" width="5.54296875" style="7" customWidth="1"/>
    <col min="6936" max="7168" width="10.453125" style="7"/>
    <col min="7169" max="7169" width="3.81640625" style="7" bestFit="1" customWidth="1"/>
    <col min="7170" max="7170" width="35.81640625" style="7" customWidth="1"/>
    <col min="7171" max="7171" width="39.26953125" style="7" customWidth="1"/>
    <col min="7172" max="7172" width="19.81640625" style="7" customWidth="1"/>
    <col min="7173" max="7173" width="12.7265625" style="7" customWidth="1"/>
    <col min="7174" max="7174" width="15.54296875" style="7" customWidth="1"/>
    <col min="7175" max="7175" width="9.7265625" style="7" customWidth="1"/>
    <col min="7176" max="7176" width="13.453125" style="7" customWidth="1"/>
    <col min="7177" max="7177" width="31.7265625" style="7" customWidth="1"/>
    <col min="7178" max="7178" width="27" style="7" customWidth="1"/>
    <col min="7179" max="7179" width="32.26953125" style="7" customWidth="1"/>
    <col min="7180" max="7191" width="5.54296875" style="7" customWidth="1"/>
    <col min="7192" max="7424" width="10.453125" style="7"/>
    <col min="7425" max="7425" width="3.81640625" style="7" bestFit="1" customWidth="1"/>
    <col min="7426" max="7426" width="35.81640625" style="7" customWidth="1"/>
    <col min="7427" max="7427" width="39.26953125" style="7" customWidth="1"/>
    <col min="7428" max="7428" width="19.81640625" style="7" customWidth="1"/>
    <col min="7429" max="7429" width="12.7265625" style="7" customWidth="1"/>
    <col min="7430" max="7430" width="15.54296875" style="7" customWidth="1"/>
    <col min="7431" max="7431" width="9.7265625" style="7" customWidth="1"/>
    <col min="7432" max="7432" width="13.453125" style="7" customWidth="1"/>
    <col min="7433" max="7433" width="31.7265625" style="7" customWidth="1"/>
    <col min="7434" max="7434" width="27" style="7" customWidth="1"/>
    <col min="7435" max="7435" width="32.26953125" style="7" customWidth="1"/>
    <col min="7436" max="7447" width="5.54296875" style="7" customWidth="1"/>
    <col min="7448" max="7680" width="10.453125" style="7"/>
    <col min="7681" max="7681" width="3.81640625" style="7" bestFit="1" customWidth="1"/>
    <col min="7682" max="7682" width="35.81640625" style="7" customWidth="1"/>
    <col min="7683" max="7683" width="39.26953125" style="7" customWidth="1"/>
    <col min="7684" max="7684" width="19.81640625" style="7" customWidth="1"/>
    <col min="7685" max="7685" width="12.7265625" style="7" customWidth="1"/>
    <col min="7686" max="7686" width="15.54296875" style="7" customWidth="1"/>
    <col min="7687" max="7687" width="9.7265625" style="7" customWidth="1"/>
    <col min="7688" max="7688" width="13.453125" style="7" customWidth="1"/>
    <col min="7689" max="7689" width="31.7265625" style="7" customWidth="1"/>
    <col min="7690" max="7690" width="27" style="7" customWidth="1"/>
    <col min="7691" max="7691" width="32.26953125" style="7" customWidth="1"/>
    <col min="7692" max="7703" width="5.54296875" style="7" customWidth="1"/>
    <col min="7704" max="7936" width="10.453125" style="7"/>
    <col min="7937" max="7937" width="3.81640625" style="7" bestFit="1" customWidth="1"/>
    <col min="7938" max="7938" width="35.81640625" style="7" customWidth="1"/>
    <col min="7939" max="7939" width="39.26953125" style="7" customWidth="1"/>
    <col min="7940" max="7940" width="19.81640625" style="7" customWidth="1"/>
    <col min="7941" max="7941" width="12.7265625" style="7" customWidth="1"/>
    <col min="7942" max="7942" width="15.54296875" style="7" customWidth="1"/>
    <col min="7943" max="7943" width="9.7265625" style="7" customWidth="1"/>
    <col min="7944" max="7944" width="13.453125" style="7" customWidth="1"/>
    <col min="7945" max="7945" width="31.7265625" style="7" customWidth="1"/>
    <col min="7946" max="7946" width="27" style="7" customWidth="1"/>
    <col min="7947" max="7947" width="32.26953125" style="7" customWidth="1"/>
    <col min="7948" max="7959" width="5.54296875" style="7" customWidth="1"/>
    <col min="7960" max="8192" width="10.453125" style="7"/>
    <col min="8193" max="8193" width="3.81640625" style="7" bestFit="1" customWidth="1"/>
    <col min="8194" max="8194" width="35.81640625" style="7" customWidth="1"/>
    <col min="8195" max="8195" width="39.26953125" style="7" customWidth="1"/>
    <col min="8196" max="8196" width="19.81640625" style="7" customWidth="1"/>
    <col min="8197" max="8197" width="12.7265625" style="7" customWidth="1"/>
    <col min="8198" max="8198" width="15.54296875" style="7" customWidth="1"/>
    <col min="8199" max="8199" width="9.7265625" style="7" customWidth="1"/>
    <col min="8200" max="8200" width="13.453125" style="7" customWidth="1"/>
    <col min="8201" max="8201" width="31.7265625" style="7" customWidth="1"/>
    <col min="8202" max="8202" width="27" style="7" customWidth="1"/>
    <col min="8203" max="8203" width="32.26953125" style="7" customWidth="1"/>
    <col min="8204" max="8215" width="5.54296875" style="7" customWidth="1"/>
    <col min="8216" max="8448" width="10.453125" style="7"/>
    <col min="8449" max="8449" width="3.81640625" style="7" bestFit="1" customWidth="1"/>
    <col min="8450" max="8450" width="35.81640625" style="7" customWidth="1"/>
    <col min="8451" max="8451" width="39.26953125" style="7" customWidth="1"/>
    <col min="8452" max="8452" width="19.81640625" style="7" customWidth="1"/>
    <col min="8453" max="8453" width="12.7265625" style="7" customWidth="1"/>
    <col min="8454" max="8454" width="15.54296875" style="7" customWidth="1"/>
    <col min="8455" max="8455" width="9.7265625" style="7" customWidth="1"/>
    <col min="8456" max="8456" width="13.453125" style="7" customWidth="1"/>
    <col min="8457" max="8457" width="31.7265625" style="7" customWidth="1"/>
    <col min="8458" max="8458" width="27" style="7" customWidth="1"/>
    <col min="8459" max="8459" width="32.26953125" style="7" customWidth="1"/>
    <col min="8460" max="8471" width="5.54296875" style="7" customWidth="1"/>
    <col min="8472" max="8704" width="10.453125" style="7"/>
    <col min="8705" max="8705" width="3.81640625" style="7" bestFit="1" customWidth="1"/>
    <col min="8706" max="8706" width="35.81640625" style="7" customWidth="1"/>
    <col min="8707" max="8707" width="39.26953125" style="7" customWidth="1"/>
    <col min="8708" max="8708" width="19.81640625" style="7" customWidth="1"/>
    <col min="8709" max="8709" width="12.7265625" style="7" customWidth="1"/>
    <col min="8710" max="8710" width="15.54296875" style="7" customWidth="1"/>
    <col min="8711" max="8711" width="9.7265625" style="7" customWidth="1"/>
    <col min="8712" max="8712" width="13.453125" style="7" customWidth="1"/>
    <col min="8713" max="8713" width="31.7265625" style="7" customWidth="1"/>
    <col min="8714" max="8714" width="27" style="7" customWidth="1"/>
    <col min="8715" max="8715" width="32.26953125" style="7" customWidth="1"/>
    <col min="8716" max="8727" width="5.54296875" style="7" customWidth="1"/>
    <col min="8728" max="8960" width="10.453125" style="7"/>
    <col min="8961" max="8961" width="3.81640625" style="7" bestFit="1" customWidth="1"/>
    <col min="8962" max="8962" width="35.81640625" style="7" customWidth="1"/>
    <col min="8963" max="8963" width="39.26953125" style="7" customWidth="1"/>
    <col min="8964" max="8964" width="19.81640625" style="7" customWidth="1"/>
    <col min="8965" max="8965" width="12.7265625" style="7" customWidth="1"/>
    <col min="8966" max="8966" width="15.54296875" style="7" customWidth="1"/>
    <col min="8967" max="8967" width="9.7265625" style="7" customWidth="1"/>
    <col min="8968" max="8968" width="13.453125" style="7" customWidth="1"/>
    <col min="8969" max="8969" width="31.7265625" style="7" customWidth="1"/>
    <col min="8970" max="8970" width="27" style="7" customWidth="1"/>
    <col min="8971" max="8971" width="32.26953125" style="7" customWidth="1"/>
    <col min="8972" max="8983" width="5.54296875" style="7" customWidth="1"/>
    <col min="8984" max="9216" width="10.453125" style="7"/>
    <col min="9217" max="9217" width="3.81640625" style="7" bestFit="1" customWidth="1"/>
    <col min="9218" max="9218" width="35.81640625" style="7" customWidth="1"/>
    <col min="9219" max="9219" width="39.26953125" style="7" customWidth="1"/>
    <col min="9220" max="9220" width="19.81640625" style="7" customWidth="1"/>
    <col min="9221" max="9221" width="12.7265625" style="7" customWidth="1"/>
    <col min="9222" max="9222" width="15.54296875" style="7" customWidth="1"/>
    <col min="9223" max="9223" width="9.7265625" style="7" customWidth="1"/>
    <col min="9224" max="9224" width="13.453125" style="7" customWidth="1"/>
    <col min="9225" max="9225" width="31.7265625" style="7" customWidth="1"/>
    <col min="9226" max="9226" width="27" style="7" customWidth="1"/>
    <col min="9227" max="9227" width="32.26953125" style="7" customWidth="1"/>
    <col min="9228" max="9239" width="5.54296875" style="7" customWidth="1"/>
    <col min="9240" max="9472" width="10.453125" style="7"/>
    <col min="9473" max="9473" width="3.81640625" style="7" bestFit="1" customWidth="1"/>
    <col min="9474" max="9474" width="35.81640625" style="7" customWidth="1"/>
    <col min="9475" max="9475" width="39.26953125" style="7" customWidth="1"/>
    <col min="9476" max="9476" width="19.81640625" style="7" customWidth="1"/>
    <col min="9477" max="9477" width="12.7265625" style="7" customWidth="1"/>
    <col min="9478" max="9478" width="15.54296875" style="7" customWidth="1"/>
    <col min="9479" max="9479" width="9.7265625" style="7" customWidth="1"/>
    <col min="9480" max="9480" width="13.453125" style="7" customWidth="1"/>
    <col min="9481" max="9481" width="31.7265625" style="7" customWidth="1"/>
    <col min="9482" max="9482" width="27" style="7" customWidth="1"/>
    <col min="9483" max="9483" width="32.26953125" style="7" customWidth="1"/>
    <col min="9484" max="9495" width="5.54296875" style="7" customWidth="1"/>
    <col min="9496" max="9728" width="10.453125" style="7"/>
    <col min="9729" max="9729" width="3.81640625" style="7" bestFit="1" customWidth="1"/>
    <col min="9730" max="9730" width="35.81640625" style="7" customWidth="1"/>
    <col min="9731" max="9731" width="39.26953125" style="7" customWidth="1"/>
    <col min="9732" max="9732" width="19.81640625" style="7" customWidth="1"/>
    <col min="9733" max="9733" width="12.7265625" style="7" customWidth="1"/>
    <col min="9734" max="9734" width="15.54296875" style="7" customWidth="1"/>
    <col min="9735" max="9735" width="9.7265625" style="7" customWidth="1"/>
    <col min="9736" max="9736" width="13.453125" style="7" customWidth="1"/>
    <col min="9737" max="9737" width="31.7265625" style="7" customWidth="1"/>
    <col min="9738" max="9738" width="27" style="7" customWidth="1"/>
    <col min="9739" max="9739" width="32.26953125" style="7" customWidth="1"/>
    <col min="9740" max="9751" width="5.54296875" style="7" customWidth="1"/>
    <col min="9752" max="9984" width="10.453125" style="7"/>
    <col min="9985" max="9985" width="3.81640625" style="7" bestFit="1" customWidth="1"/>
    <col min="9986" max="9986" width="35.81640625" style="7" customWidth="1"/>
    <col min="9987" max="9987" width="39.26953125" style="7" customWidth="1"/>
    <col min="9988" max="9988" width="19.81640625" style="7" customWidth="1"/>
    <col min="9989" max="9989" width="12.7265625" style="7" customWidth="1"/>
    <col min="9990" max="9990" width="15.54296875" style="7" customWidth="1"/>
    <col min="9991" max="9991" width="9.7265625" style="7" customWidth="1"/>
    <col min="9992" max="9992" width="13.453125" style="7" customWidth="1"/>
    <col min="9993" max="9993" width="31.7265625" style="7" customWidth="1"/>
    <col min="9994" max="9994" width="27" style="7" customWidth="1"/>
    <col min="9995" max="9995" width="32.26953125" style="7" customWidth="1"/>
    <col min="9996" max="10007" width="5.54296875" style="7" customWidth="1"/>
    <col min="10008" max="10240" width="10.453125" style="7"/>
    <col min="10241" max="10241" width="3.81640625" style="7" bestFit="1" customWidth="1"/>
    <col min="10242" max="10242" width="35.81640625" style="7" customWidth="1"/>
    <col min="10243" max="10243" width="39.26953125" style="7" customWidth="1"/>
    <col min="10244" max="10244" width="19.81640625" style="7" customWidth="1"/>
    <col min="10245" max="10245" width="12.7265625" style="7" customWidth="1"/>
    <col min="10246" max="10246" width="15.54296875" style="7" customWidth="1"/>
    <col min="10247" max="10247" width="9.7265625" style="7" customWidth="1"/>
    <col min="10248" max="10248" width="13.453125" style="7" customWidth="1"/>
    <col min="10249" max="10249" width="31.7265625" style="7" customWidth="1"/>
    <col min="10250" max="10250" width="27" style="7" customWidth="1"/>
    <col min="10251" max="10251" width="32.26953125" style="7" customWidth="1"/>
    <col min="10252" max="10263" width="5.54296875" style="7" customWidth="1"/>
    <col min="10264" max="10496" width="10.453125" style="7"/>
    <col min="10497" max="10497" width="3.81640625" style="7" bestFit="1" customWidth="1"/>
    <col min="10498" max="10498" width="35.81640625" style="7" customWidth="1"/>
    <col min="10499" max="10499" width="39.26953125" style="7" customWidth="1"/>
    <col min="10500" max="10500" width="19.81640625" style="7" customWidth="1"/>
    <col min="10501" max="10501" width="12.7265625" style="7" customWidth="1"/>
    <col min="10502" max="10502" width="15.54296875" style="7" customWidth="1"/>
    <col min="10503" max="10503" width="9.7265625" style="7" customWidth="1"/>
    <col min="10504" max="10504" width="13.453125" style="7" customWidth="1"/>
    <col min="10505" max="10505" width="31.7265625" style="7" customWidth="1"/>
    <col min="10506" max="10506" width="27" style="7" customWidth="1"/>
    <col min="10507" max="10507" width="32.26953125" style="7" customWidth="1"/>
    <col min="10508" max="10519" width="5.54296875" style="7" customWidth="1"/>
    <col min="10520" max="10752" width="10.453125" style="7"/>
    <col min="10753" max="10753" width="3.81640625" style="7" bestFit="1" customWidth="1"/>
    <col min="10754" max="10754" width="35.81640625" style="7" customWidth="1"/>
    <col min="10755" max="10755" width="39.26953125" style="7" customWidth="1"/>
    <col min="10756" max="10756" width="19.81640625" style="7" customWidth="1"/>
    <col min="10757" max="10757" width="12.7265625" style="7" customWidth="1"/>
    <col min="10758" max="10758" width="15.54296875" style="7" customWidth="1"/>
    <col min="10759" max="10759" width="9.7265625" style="7" customWidth="1"/>
    <col min="10760" max="10760" width="13.453125" style="7" customWidth="1"/>
    <col min="10761" max="10761" width="31.7265625" style="7" customWidth="1"/>
    <col min="10762" max="10762" width="27" style="7" customWidth="1"/>
    <col min="10763" max="10763" width="32.26953125" style="7" customWidth="1"/>
    <col min="10764" max="10775" width="5.54296875" style="7" customWidth="1"/>
    <col min="10776" max="11008" width="10.453125" style="7"/>
    <col min="11009" max="11009" width="3.81640625" style="7" bestFit="1" customWidth="1"/>
    <col min="11010" max="11010" width="35.81640625" style="7" customWidth="1"/>
    <col min="11011" max="11011" width="39.26953125" style="7" customWidth="1"/>
    <col min="11012" max="11012" width="19.81640625" style="7" customWidth="1"/>
    <col min="11013" max="11013" width="12.7265625" style="7" customWidth="1"/>
    <col min="11014" max="11014" width="15.54296875" style="7" customWidth="1"/>
    <col min="11015" max="11015" width="9.7265625" style="7" customWidth="1"/>
    <col min="11016" max="11016" width="13.453125" style="7" customWidth="1"/>
    <col min="11017" max="11017" width="31.7265625" style="7" customWidth="1"/>
    <col min="11018" max="11018" width="27" style="7" customWidth="1"/>
    <col min="11019" max="11019" width="32.26953125" style="7" customWidth="1"/>
    <col min="11020" max="11031" width="5.54296875" style="7" customWidth="1"/>
    <col min="11032" max="11264" width="10.453125" style="7"/>
    <col min="11265" max="11265" width="3.81640625" style="7" bestFit="1" customWidth="1"/>
    <col min="11266" max="11266" width="35.81640625" style="7" customWidth="1"/>
    <col min="11267" max="11267" width="39.26953125" style="7" customWidth="1"/>
    <col min="11268" max="11268" width="19.81640625" style="7" customWidth="1"/>
    <col min="11269" max="11269" width="12.7265625" style="7" customWidth="1"/>
    <col min="11270" max="11270" width="15.54296875" style="7" customWidth="1"/>
    <col min="11271" max="11271" width="9.7265625" style="7" customWidth="1"/>
    <col min="11272" max="11272" width="13.453125" style="7" customWidth="1"/>
    <col min="11273" max="11273" width="31.7265625" style="7" customWidth="1"/>
    <col min="11274" max="11274" width="27" style="7" customWidth="1"/>
    <col min="11275" max="11275" width="32.26953125" style="7" customWidth="1"/>
    <col min="11276" max="11287" width="5.54296875" style="7" customWidth="1"/>
    <col min="11288" max="11520" width="10.453125" style="7"/>
    <col min="11521" max="11521" width="3.81640625" style="7" bestFit="1" customWidth="1"/>
    <col min="11522" max="11522" width="35.81640625" style="7" customWidth="1"/>
    <col min="11523" max="11523" width="39.26953125" style="7" customWidth="1"/>
    <col min="11524" max="11524" width="19.81640625" style="7" customWidth="1"/>
    <col min="11525" max="11525" width="12.7265625" style="7" customWidth="1"/>
    <col min="11526" max="11526" width="15.54296875" style="7" customWidth="1"/>
    <col min="11527" max="11527" width="9.7265625" style="7" customWidth="1"/>
    <col min="11528" max="11528" width="13.453125" style="7" customWidth="1"/>
    <col min="11529" max="11529" width="31.7265625" style="7" customWidth="1"/>
    <col min="11530" max="11530" width="27" style="7" customWidth="1"/>
    <col min="11531" max="11531" width="32.26953125" style="7" customWidth="1"/>
    <col min="11532" max="11543" width="5.54296875" style="7" customWidth="1"/>
    <col min="11544" max="11776" width="10.453125" style="7"/>
    <col min="11777" max="11777" width="3.81640625" style="7" bestFit="1" customWidth="1"/>
    <col min="11778" max="11778" width="35.81640625" style="7" customWidth="1"/>
    <col min="11779" max="11779" width="39.26953125" style="7" customWidth="1"/>
    <col min="11780" max="11780" width="19.81640625" style="7" customWidth="1"/>
    <col min="11781" max="11781" width="12.7265625" style="7" customWidth="1"/>
    <col min="11782" max="11782" width="15.54296875" style="7" customWidth="1"/>
    <col min="11783" max="11783" width="9.7265625" style="7" customWidth="1"/>
    <col min="11784" max="11784" width="13.453125" style="7" customWidth="1"/>
    <col min="11785" max="11785" width="31.7265625" style="7" customWidth="1"/>
    <col min="11786" max="11786" width="27" style="7" customWidth="1"/>
    <col min="11787" max="11787" width="32.26953125" style="7" customWidth="1"/>
    <col min="11788" max="11799" width="5.54296875" style="7" customWidth="1"/>
    <col min="11800" max="12032" width="10.453125" style="7"/>
    <col min="12033" max="12033" width="3.81640625" style="7" bestFit="1" customWidth="1"/>
    <col min="12034" max="12034" width="35.81640625" style="7" customWidth="1"/>
    <col min="12035" max="12035" width="39.26953125" style="7" customWidth="1"/>
    <col min="12036" max="12036" width="19.81640625" style="7" customWidth="1"/>
    <col min="12037" max="12037" width="12.7265625" style="7" customWidth="1"/>
    <col min="12038" max="12038" width="15.54296875" style="7" customWidth="1"/>
    <col min="12039" max="12039" width="9.7265625" style="7" customWidth="1"/>
    <col min="12040" max="12040" width="13.453125" style="7" customWidth="1"/>
    <col min="12041" max="12041" width="31.7265625" style="7" customWidth="1"/>
    <col min="12042" max="12042" width="27" style="7" customWidth="1"/>
    <col min="12043" max="12043" width="32.26953125" style="7" customWidth="1"/>
    <col min="12044" max="12055" width="5.54296875" style="7" customWidth="1"/>
    <col min="12056" max="12288" width="10.453125" style="7"/>
    <col min="12289" max="12289" width="3.81640625" style="7" bestFit="1" customWidth="1"/>
    <col min="12290" max="12290" width="35.81640625" style="7" customWidth="1"/>
    <col min="12291" max="12291" width="39.26953125" style="7" customWidth="1"/>
    <col min="12292" max="12292" width="19.81640625" style="7" customWidth="1"/>
    <col min="12293" max="12293" width="12.7265625" style="7" customWidth="1"/>
    <col min="12294" max="12294" width="15.54296875" style="7" customWidth="1"/>
    <col min="12295" max="12295" width="9.7265625" style="7" customWidth="1"/>
    <col min="12296" max="12296" width="13.453125" style="7" customWidth="1"/>
    <col min="12297" max="12297" width="31.7265625" style="7" customWidth="1"/>
    <col min="12298" max="12298" width="27" style="7" customWidth="1"/>
    <col min="12299" max="12299" width="32.26953125" style="7" customWidth="1"/>
    <col min="12300" max="12311" width="5.54296875" style="7" customWidth="1"/>
    <col min="12312" max="12544" width="10.453125" style="7"/>
    <col min="12545" max="12545" width="3.81640625" style="7" bestFit="1" customWidth="1"/>
    <col min="12546" max="12546" width="35.81640625" style="7" customWidth="1"/>
    <col min="12547" max="12547" width="39.26953125" style="7" customWidth="1"/>
    <col min="12548" max="12548" width="19.81640625" style="7" customWidth="1"/>
    <col min="12549" max="12549" width="12.7265625" style="7" customWidth="1"/>
    <col min="12550" max="12550" width="15.54296875" style="7" customWidth="1"/>
    <col min="12551" max="12551" width="9.7265625" style="7" customWidth="1"/>
    <col min="12552" max="12552" width="13.453125" style="7" customWidth="1"/>
    <col min="12553" max="12553" width="31.7265625" style="7" customWidth="1"/>
    <col min="12554" max="12554" width="27" style="7" customWidth="1"/>
    <col min="12555" max="12555" width="32.26953125" style="7" customWidth="1"/>
    <col min="12556" max="12567" width="5.54296875" style="7" customWidth="1"/>
    <col min="12568" max="12800" width="10.453125" style="7"/>
    <col min="12801" max="12801" width="3.81640625" style="7" bestFit="1" customWidth="1"/>
    <col min="12802" max="12802" width="35.81640625" style="7" customWidth="1"/>
    <col min="12803" max="12803" width="39.26953125" style="7" customWidth="1"/>
    <col min="12804" max="12804" width="19.81640625" style="7" customWidth="1"/>
    <col min="12805" max="12805" width="12.7265625" style="7" customWidth="1"/>
    <col min="12806" max="12806" width="15.54296875" style="7" customWidth="1"/>
    <col min="12807" max="12807" width="9.7265625" style="7" customWidth="1"/>
    <col min="12808" max="12808" width="13.453125" style="7" customWidth="1"/>
    <col min="12809" max="12809" width="31.7265625" style="7" customWidth="1"/>
    <col min="12810" max="12810" width="27" style="7" customWidth="1"/>
    <col min="12811" max="12811" width="32.26953125" style="7" customWidth="1"/>
    <col min="12812" max="12823" width="5.54296875" style="7" customWidth="1"/>
    <col min="12824" max="13056" width="10.453125" style="7"/>
    <col min="13057" max="13057" width="3.81640625" style="7" bestFit="1" customWidth="1"/>
    <col min="13058" max="13058" width="35.81640625" style="7" customWidth="1"/>
    <col min="13059" max="13059" width="39.26953125" style="7" customWidth="1"/>
    <col min="13060" max="13060" width="19.81640625" style="7" customWidth="1"/>
    <col min="13061" max="13061" width="12.7265625" style="7" customWidth="1"/>
    <col min="13062" max="13062" width="15.54296875" style="7" customWidth="1"/>
    <col min="13063" max="13063" width="9.7265625" style="7" customWidth="1"/>
    <col min="13064" max="13064" width="13.453125" style="7" customWidth="1"/>
    <col min="13065" max="13065" width="31.7265625" style="7" customWidth="1"/>
    <col min="13066" max="13066" width="27" style="7" customWidth="1"/>
    <col min="13067" max="13067" width="32.26953125" style="7" customWidth="1"/>
    <col min="13068" max="13079" width="5.54296875" style="7" customWidth="1"/>
    <col min="13080" max="13312" width="10.453125" style="7"/>
    <col min="13313" max="13313" width="3.81640625" style="7" bestFit="1" customWidth="1"/>
    <col min="13314" max="13314" width="35.81640625" style="7" customWidth="1"/>
    <col min="13315" max="13315" width="39.26953125" style="7" customWidth="1"/>
    <col min="13316" max="13316" width="19.81640625" style="7" customWidth="1"/>
    <col min="13317" max="13317" width="12.7265625" style="7" customWidth="1"/>
    <col min="13318" max="13318" width="15.54296875" style="7" customWidth="1"/>
    <col min="13319" max="13319" width="9.7265625" style="7" customWidth="1"/>
    <col min="13320" max="13320" width="13.453125" style="7" customWidth="1"/>
    <col min="13321" max="13321" width="31.7265625" style="7" customWidth="1"/>
    <col min="13322" max="13322" width="27" style="7" customWidth="1"/>
    <col min="13323" max="13323" width="32.26953125" style="7" customWidth="1"/>
    <col min="13324" max="13335" width="5.54296875" style="7" customWidth="1"/>
    <col min="13336" max="13568" width="10.453125" style="7"/>
    <col min="13569" max="13569" width="3.81640625" style="7" bestFit="1" customWidth="1"/>
    <col min="13570" max="13570" width="35.81640625" style="7" customWidth="1"/>
    <col min="13571" max="13571" width="39.26953125" style="7" customWidth="1"/>
    <col min="13572" max="13572" width="19.81640625" style="7" customWidth="1"/>
    <col min="13573" max="13573" width="12.7265625" style="7" customWidth="1"/>
    <col min="13574" max="13574" width="15.54296875" style="7" customWidth="1"/>
    <col min="13575" max="13575" width="9.7265625" style="7" customWidth="1"/>
    <col min="13576" max="13576" width="13.453125" style="7" customWidth="1"/>
    <col min="13577" max="13577" width="31.7265625" style="7" customWidth="1"/>
    <col min="13578" max="13578" width="27" style="7" customWidth="1"/>
    <col min="13579" max="13579" width="32.26953125" style="7" customWidth="1"/>
    <col min="13580" max="13591" width="5.54296875" style="7" customWidth="1"/>
    <col min="13592" max="13824" width="10.453125" style="7"/>
    <col min="13825" max="13825" width="3.81640625" style="7" bestFit="1" customWidth="1"/>
    <col min="13826" max="13826" width="35.81640625" style="7" customWidth="1"/>
    <col min="13827" max="13827" width="39.26953125" style="7" customWidth="1"/>
    <col min="13828" max="13828" width="19.81640625" style="7" customWidth="1"/>
    <col min="13829" max="13829" width="12.7265625" style="7" customWidth="1"/>
    <col min="13830" max="13830" width="15.54296875" style="7" customWidth="1"/>
    <col min="13831" max="13831" width="9.7265625" style="7" customWidth="1"/>
    <col min="13832" max="13832" width="13.453125" style="7" customWidth="1"/>
    <col min="13833" max="13833" width="31.7265625" style="7" customWidth="1"/>
    <col min="13834" max="13834" width="27" style="7" customWidth="1"/>
    <col min="13835" max="13835" width="32.26953125" style="7" customWidth="1"/>
    <col min="13836" max="13847" width="5.54296875" style="7" customWidth="1"/>
    <col min="13848" max="14080" width="10.453125" style="7"/>
    <col min="14081" max="14081" width="3.81640625" style="7" bestFit="1" customWidth="1"/>
    <col min="14082" max="14082" width="35.81640625" style="7" customWidth="1"/>
    <col min="14083" max="14083" width="39.26953125" style="7" customWidth="1"/>
    <col min="14084" max="14084" width="19.81640625" style="7" customWidth="1"/>
    <col min="14085" max="14085" width="12.7265625" style="7" customWidth="1"/>
    <col min="14086" max="14086" width="15.54296875" style="7" customWidth="1"/>
    <col min="14087" max="14087" width="9.7265625" style="7" customWidth="1"/>
    <col min="14088" max="14088" width="13.453125" style="7" customWidth="1"/>
    <col min="14089" max="14089" width="31.7265625" style="7" customWidth="1"/>
    <col min="14090" max="14090" width="27" style="7" customWidth="1"/>
    <col min="14091" max="14091" width="32.26953125" style="7" customWidth="1"/>
    <col min="14092" max="14103" width="5.54296875" style="7" customWidth="1"/>
    <col min="14104" max="14336" width="10.453125" style="7"/>
    <col min="14337" max="14337" width="3.81640625" style="7" bestFit="1" customWidth="1"/>
    <col min="14338" max="14338" width="35.81640625" style="7" customWidth="1"/>
    <col min="14339" max="14339" width="39.26953125" style="7" customWidth="1"/>
    <col min="14340" max="14340" width="19.81640625" style="7" customWidth="1"/>
    <col min="14341" max="14341" width="12.7265625" style="7" customWidth="1"/>
    <col min="14342" max="14342" width="15.54296875" style="7" customWidth="1"/>
    <col min="14343" max="14343" width="9.7265625" style="7" customWidth="1"/>
    <col min="14344" max="14344" width="13.453125" style="7" customWidth="1"/>
    <col min="14345" max="14345" width="31.7265625" style="7" customWidth="1"/>
    <col min="14346" max="14346" width="27" style="7" customWidth="1"/>
    <col min="14347" max="14347" width="32.26953125" style="7" customWidth="1"/>
    <col min="14348" max="14359" width="5.54296875" style="7" customWidth="1"/>
    <col min="14360" max="14592" width="10.453125" style="7"/>
    <col min="14593" max="14593" width="3.81640625" style="7" bestFit="1" customWidth="1"/>
    <col min="14594" max="14594" width="35.81640625" style="7" customWidth="1"/>
    <col min="14595" max="14595" width="39.26953125" style="7" customWidth="1"/>
    <col min="14596" max="14596" width="19.81640625" style="7" customWidth="1"/>
    <col min="14597" max="14597" width="12.7265625" style="7" customWidth="1"/>
    <col min="14598" max="14598" width="15.54296875" style="7" customWidth="1"/>
    <col min="14599" max="14599" width="9.7265625" style="7" customWidth="1"/>
    <col min="14600" max="14600" width="13.453125" style="7" customWidth="1"/>
    <col min="14601" max="14601" width="31.7265625" style="7" customWidth="1"/>
    <col min="14602" max="14602" width="27" style="7" customWidth="1"/>
    <col min="14603" max="14603" width="32.26953125" style="7" customWidth="1"/>
    <col min="14604" max="14615" width="5.54296875" style="7" customWidth="1"/>
    <col min="14616" max="14848" width="10.453125" style="7"/>
    <col min="14849" max="14849" width="3.81640625" style="7" bestFit="1" customWidth="1"/>
    <col min="14850" max="14850" width="35.81640625" style="7" customWidth="1"/>
    <col min="14851" max="14851" width="39.26953125" style="7" customWidth="1"/>
    <col min="14852" max="14852" width="19.81640625" style="7" customWidth="1"/>
    <col min="14853" max="14853" width="12.7265625" style="7" customWidth="1"/>
    <col min="14854" max="14854" width="15.54296875" style="7" customWidth="1"/>
    <col min="14855" max="14855" width="9.7265625" style="7" customWidth="1"/>
    <col min="14856" max="14856" width="13.453125" style="7" customWidth="1"/>
    <col min="14857" max="14857" width="31.7265625" style="7" customWidth="1"/>
    <col min="14858" max="14858" width="27" style="7" customWidth="1"/>
    <col min="14859" max="14859" width="32.26953125" style="7" customWidth="1"/>
    <col min="14860" max="14871" width="5.54296875" style="7" customWidth="1"/>
    <col min="14872" max="15104" width="10.453125" style="7"/>
    <col min="15105" max="15105" width="3.81640625" style="7" bestFit="1" customWidth="1"/>
    <col min="15106" max="15106" width="35.81640625" style="7" customWidth="1"/>
    <col min="15107" max="15107" width="39.26953125" style="7" customWidth="1"/>
    <col min="15108" max="15108" width="19.81640625" style="7" customWidth="1"/>
    <col min="15109" max="15109" width="12.7265625" style="7" customWidth="1"/>
    <col min="15110" max="15110" width="15.54296875" style="7" customWidth="1"/>
    <col min="15111" max="15111" width="9.7265625" style="7" customWidth="1"/>
    <col min="15112" max="15112" width="13.453125" style="7" customWidth="1"/>
    <col min="15113" max="15113" width="31.7265625" style="7" customWidth="1"/>
    <col min="15114" max="15114" width="27" style="7" customWidth="1"/>
    <col min="15115" max="15115" width="32.26953125" style="7" customWidth="1"/>
    <col min="15116" max="15127" width="5.54296875" style="7" customWidth="1"/>
    <col min="15128" max="15360" width="10.453125" style="7"/>
    <col min="15361" max="15361" width="3.81640625" style="7" bestFit="1" customWidth="1"/>
    <col min="15362" max="15362" width="35.81640625" style="7" customWidth="1"/>
    <col min="15363" max="15363" width="39.26953125" style="7" customWidth="1"/>
    <col min="15364" max="15364" width="19.81640625" style="7" customWidth="1"/>
    <col min="15365" max="15365" width="12.7265625" style="7" customWidth="1"/>
    <col min="15366" max="15366" width="15.54296875" style="7" customWidth="1"/>
    <col min="15367" max="15367" width="9.7265625" style="7" customWidth="1"/>
    <col min="15368" max="15368" width="13.453125" style="7" customWidth="1"/>
    <col min="15369" max="15369" width="31.7265625" style="7" customWidth="1"/>
    <col min="15370" max="15370" width="27" style="7" customWidth="1"/>
    <col min="15371" max="15371" width="32.26953125" style="7" customWidth="1"/>
    <col min="15372" max="15383" width="5.54296875" style="7" customWidth="1"/>
    <col min="15384" max="15616" width="10.453125" style="7"/>
    <col min="15617" max="15617" width="3.81640625" style="7" bestFit="1" customWidth="1"/>
    <col min="15618" max="15618" width="35.81640625" style="7" customWidth="1"/>
    <col min="15619" max="15619" width="39.26953125" style="7" customWidth="1"/>
    <col min="15620" max="15620" width="19.81640625" style="7" customWidth="1"/>
    <col min="15621" max="15621" width="12.7265625" style="7" customWidth="1"/>
    <col min="15622" max="15622" width="15.54296875" style="7" customWidth="1"/>
    <col min="15623" max="15623" width="9.7265625" style="7" customWidth="1"/>
    <col min="15624" max="15624" width="13.453125" style="7" customWidth="1"/>
    <col min="15625" max="15625" width="31.7265625" style="7" customWidth="1"/>
    <col min="15626" max="15626" width="27" style="7" customWidth="1"/>
    <col min="15627" max="15627" width="32.26953125" style="7" customWidth="1"/>
    <col min="15628" max="15639" width="5.54296875" style="7" customWidth="1"/>
    <col min="15640" max="15872" width="10.453125" style="7"/>
    <col min="15873" max="15873" width="3.81640625" style="7" bestFit="1" customWidth="1"/>
    <col min="15874" max="15874" width="35.81640625" style="7" customWidth="1"/>
    <col min="15875" max="15875" width="39.26953125" style="7" customWidth="1"/>
    <col min="15876" max="15876" width="19.81640625" style="7" customWidth="1"/>
    <col min="15877" max="15877" width="12.7265625" style="7" customWidth="1"/>
    <col min="15878" max="15878" width="15.54296875" style="7" customWidth="1"/>
    <col min="15879" max="15879" width="9.7265625" style="7" customWidth="1"/>
    <col min="15880" max="15880" width="13.453125" style="7" customWidth="1"/>
    <col min="15881" max="15881" width="31.7265625" style="7" customWidth="1"/>
    <col min="15882" max="15882" width="27" style="7" customWidth="1"/>
    <col min="15883" max="15883" width="32.26953125" style="7" customWidth="1"/>
    <col min="15884" max="15895" width="5.54296875" style="7" customWidth="1"/>
    <col min="15896" max="16128" width="10.453125" style="7"/>
    <col min="16129" max="16129" width="3.81640625" style="7" bestFit="1" customWidth="1"/>
    <col min="16130" max="16130" width="35.81640625" style="7" customWidth="1"/>
    <col min="16131" max="16131" width="39.26953125" style="7" customWidth="1"/>
    <col min="16132" max="16132" width="19.81640625" style="7" customWidth="1"/>
    <col min="16133" max="16133" width="12.7265625" style="7" customWidth="1"/>
    <col min="16134" max="16134" width="15.54296875" style="7" customWidth="1"/>
    <col min="16135" max="16135" width="9.7265625" style="7" customWidth="1"/>
    <col min="16136" max="16136" width="13.453125" style="7" customWidth="1"/>
    <col min="16137" max="16137" width="31.7265625" style="7" customWidth="1"/>
    <col min="16138" max="16138" width="27" style="7" customWidth="1"/>
    <col min="16139" max="16139" width="32.26953125" style="7" customWidth="1"/>
    <col min="16140" max="16151" width="5.54296875" style="7" customWidth="1"/>
    <col min="16152" max="16384" width="10.453125" style="7"/>
  </cols>
  <sheetData>
    <row r="1" spans="1:18" s="1" customFormat="1" ht="15" x14ac:dyDescent="0.3">
      <c r="A1" s="299" t="s">
        <v>0</v>
      </c>
      <c r="B1" s="299"/>
      <c r="C1" s="57" t="s">
        <v>0</v>
      </c>
      <c r="D1" s="381"/>
      <c r="E1" s="381"/>
      <c r="G1" s="222"/>
      <c r="H1" s="249"/>
      <c r="I1" s="300" t="s">
        <v>46</v>
      </c>
      <c r="M1" s="2"/>
      <c r="N1" s="2"/>
      <c r="O1" s="2"/>
      <c r="P1" s="2"/>
      <c r="Q1" s="2"/>
      <c r="R1" s="2"/>
    </row>
    <row r="2" spans="1:18" s="3" customFormat="1" ht="46.5" x14ac:dyDescent="0.35">
      <c r="A2" s="301" t="s">
        <v>186</v>
      </c>
      <c r="B2" s="301"/>
      <c r="C2" s="61" t="s">
        <v>213</v>
      </c>
      <c r="D2" s="383"/>
      <c r="E2" s="383"/>
      <c r="F2" s="223"/>
      <c r="G2" s="224"/>
      <c r="H2" s="223"/>
      <c r="I2" s="302" t="s">
        <v>217</v>
      </c>
      <c r="M2" s="5"/>
      <c r="N2" s="5"/>
      <c r="O2" s="5"/>
      <c r="P2" s="5"/>
      <c r="Q2" s="5"/>
      <c r="R2" s="5"/>
    </row>
    <row r="3" spans="1:18" s="3" customFormat="1" x14ac:dyDescent="0.35">
      <c r="A3" s="241" t="s">
        <v>188</v>
      </c>
      <c r="B3" s="241"/>
      <c r="C3" s="296" t="s">
        <v>223</v>
      </c>
      <c r="D3" s="385"/>
      <c r="E3" s="385"/>
      <c r="G3" s="226"/>
      <c r="H3" s="226"/>
      <c r="I3" s="303" t="s">
        <v>190</v>
      </c>
      <c r="M3" s="5"/>
      <c r="N3" s="5"/>
      <c r="O3" s="5"/>
      <c r="P3" s="5"/>
      <c r="Q3" s="5"/>
      <c r="R3" s="5"/>
    </row>
    <row r="4" spans="1:18" s="3" customFormat="1" x14ac:dyDescent="0.35">
      <c r="A4" s="276" t="str">
        <f>B9</f>
        <v>ПРОЕКТ</v>
      </c>
      <c r="B4" s="297"/>
      <c r="C4" s="276" t="str">
        <f>A4</f>
        <v>ПРОЕКТ</v>
      </c>
      <c r="D4" s="379"/>
      <c r="E4" s="379"/>
      <c r="G4" s="228"/>
      <c r="H4" s="6"/>
      <c r="I4" s="298" t="str">
        <f>A4</f>
        <v>ПРОЕКТ</v>
      </c>
      <c r="J4" s="6"/>
      <c r="M4" s="5"/>
      <c r="N4" s="5"/>
      <c r="O4" s="5"/>
      <c r="P4" s="5"/>
      <c r="Q4" s="5"/>
      <c r="R4" s="5"/>
    </row>
    <row r="5" spans="1:18" s="3" customFormat="1" x14ac:dyDescent="0.35">
      <c r="A5" s="276"/>
      <c r="B5" s="297"/>
      <c r="C5" s="276"/>
      <c r="D5" s="297"/>
      <c r="E5" s="297"/>
      <c r="G5" s="228"/>
      <c r="H5" s="6"/>
      <c r="I5" s="298"/>
      <c r="J5" s="6"/>
      <c r="M5" s="5"/>
      <c r="N5" s="5"/>
      <c r="O5" s="5"/>
      <c r="P5" s="5"/>
      <c r="Q5" s="5"/>
      <c r="R5" s="5"/>
    </row>
    <row r="7" spans="1:18" x14ac:dyDescent="0.35">
      <c r="A7" s="395" t="s">
        <v>116</v>
      </c>
      <c r="B7" s="395"/>
      <c r="C7" s="395"/>
      <c r="D7" s="395"/>
      <c r="E7" s="395"/>
      <c r="F7" s="395"/>
      <c r="G7" s="395"/>
      <c r="H7" s="395"/>
      <c r="I7" s="395"/>
      <c r="J7" s="9"/>
    </row>
    <row r="8" spans="1:18" x14ac:dyDescent="0.35">
      <c r="A8" s="393" t="s">
        <v>220</v>
      </c>
      <c r="B8" s="393"/>
      <c r="C8" s="393"/>
      <c r="D8" s="393"/>
      <c r="E8" s="393"/>
      <c r="F8" s="393"/>
      <c r="G8" s="393"/>
      <c r="H8" s="393"/>
      <c r="I8" s="393"/>
    </row>
    <row r="9" spans="1:18" x14ac:dyDescent="0.35">
      <c r="A9" s="11" t="s">
        <v>7</v>
      </c>
      <c r="B9" s="273" t="s">
        <v>221</v>
      </c>
      <c r="C9" s="211"/>
      <c r="K9" s="16"/>
    </row>
    <row r="10" spans="1:18" x14ac:dyDescent="0.35">
      <c r="A10" s="11" t="s">
        <v>4</v>
      </c>
      <c r="B10" s="250" t="s">
        <v>214</v>
      </c>
      <c r="C10" s="250"/>
      <c r="I10" s="305"/>
      <c r="J10" s="305"/>
      <c r="K10" s="305"/>
    </row>
    <row r="11" spans="1:18" x14ac:dyDescent="0.35">
      <c r="A11" s="11" t="s">
        <v>6</v>
      </c>
      <c r="B11" s="250"/>
      <c r="C11" s="12"/>
      <c r="I11" s="14"/>
      <c r="J11" s="14"/>
    </row>
    <row r="12" spans="1:18" s="14" customFormat="1" x14ac:dyDescent="0.35">
      <c r="A12" s="11" t="s">
        <v>8</v>
      </c>
      <c r="B12" s="250" t="s">
        <v>173</v>
      </c>
      <c r="C12" s="250"/>
    </row>
    <row r="13" spans="1:18" x14ac:dyDescent="0.35">
      <c r="A13" s="11" t="s">
        <v>9</v>
      </c>
      <c r="B13" s="250" t="s">
        <v>124</v>
      </c>
      <c r="C13" s="250"/>
    </row>
    <row r="14" spans="1:18" x14ac:dyDescent="0.35">
      <c r="A14" s="11" t="s">
        <v>11</v>
      </c>
      <c r="B14" s="250">
        <f>SUM(D21:D25)</f>
        <v>4064</v>
      </c>
      <c r="C14" s="250"/>
      <c r="E14" s="17"/>
      <c r="G14" s="17"/>
    </row>
    <row r="15" spans="1:18" x14ac:dyDescent="0.35">
      <c r="A15" s="11" t="s">
        <v>14</v>
      </c>
      <c r="B15" s="295" t="s">
        <v>126</v>
      </c>
      <c r="C15" s="250"/>
    </row>
    <row r="16" spans="1:18" x14ac:dyDescent="0.35">
      <c r="A16" s="18" t="s">
        <v>194</v>
      </c>
      <c r="B16" s="250" t="s">
        <v>193</v>
      </c>
      <c r="C16" s="250"/>
    </row>
    <row r="17" spans="1:11" x14ac:dyDescent="0.35">
      <c r="A17" s="7" t="s">
        <v>195</v>
      </c>
      <c r="B17" s="7" t="s">
        <v>216</v>
      </c>
    </row>
    <row r="18" spans="1:11" ht="15.75" customHeight="1" x14ac:dyDescent="0.35">
      <c r="A18" s="392" t="s">
        <v>96</v>
      </c>
      <c r="B18" s="392" t="s">
        <v>196</v>
      </c>
      <c r="C18" s="394" t="s">
        <v>19</v>
      </c>
      <c r="D18" s="392" t="s">
        <v>20</v>
      </c>
      <c r="E18" s="394" t="s">
        <v>208</v>
      </c>
      <c r="F18" s="394"/>
      <c r="G18" s="394"/>
      <c r="H18" s="394"/>
      <c r="I18" s="394" t="s">
        <v>22</v>
      </c>
    </row>
    <row r="19" spans="1:11" ht="31" x14ac:dyDescent="0.35">
      <c r="A19" s="392"/>
      <c r="B19" s="392"/>
      <c r="C19" s="394"/>
      <c r="D19" s="392"/>
      <c r="E19" s="304" t="s">
        <v>209</v>
      </c>
      <c r="F19" s="304" t="s">
        <v>210</v>
      </c>
      <c r="G19" s="306" t="s">
        <v>25</v>
      </c>
      <c r="H19" s="304" t="s">
        <v>26</v>
      </c>
      <c r="I19" s="394"/>
      <c r="J19" s="20"/>
    </row>
    <row r="20" spans="1:11" ht="31" x14ac:dyDescent="0.35">
      <c r="A20" s="292" t="s">
        <v>218</v>
      </c>
      <c r="B20" s="293">
        <v>108960</v>
      </c>
      <c r="C20" s="294" t="s">
        <v>219</v>
      </c>
      <c r="D20" s="27"/>
      <c r="E20" s="28"/>
      <c r="F20" s="28">
        <v>0.125</v>
      </c>
      <c r="G20" s="28">
        <v>8.3333333333333329E-2</v>
      </c>
      <c r="H20" s="28">
        <f t="shared" ref="H20:H25" si="0">F20+G20</f>
        <v>0.20833333333333331</v>
      </c>
      <c r="I20" s="28" t="s">
        <v>153</v>
      </c>
      <c r="J20" s="20"/>
    </row>
    <row r="21" spans="1:11" x14ac:dyDescent="0.35">
      <c r="A21" s="32" t="s">
        <v>168</v>
      </c>
      <c r="B21" s="251" t="s">
        <v>200</v>
      </c>
      <c r="C21" s="87" t="s">
        <v>198</v>
      </c>
      <c r="D21" s="27">
        <v>1060</v>
      </c>
      <c r="E21" s="247">
        <v>0.91666666666666663</v>
      </c>
      <c r="F21" s="246">
        <f>E21+H20</f>
        <v>1.125</v>
      </c>
      <c r="G21" s="246">
        <v>0.125</v>
      </c>
      <c r="H21" s="246">
        <f t="shared" si="0"/>
        <v>1.25</v>
      </c>
      <c r="I21" s="26" t="s">
        <v>154</v>
      </c>
      <c r="J21" s="20"/>
    </row>
    <row r="22" spans="1:11" x14ac:dyDescent="0.35">
      <c r="A22" s="32" t="s">
        <v>169</v>
      </c>
      <c r="B22" s="251" t="s">
        <v>201</v>
      </c>
      <c r="C22" s="87" t="s">
        <v>36</v>
      </c>
      <c r="D22" s="27">
        <v>972</v>
      </c>
      <c r="E22" s="210">
        <v>1</v>
      </c>
      <c r="F22" s="246">
        <f>E22+H21</f>
        <v>2.25</v>
      </c>
      <c r="G22" s="246">
        <v>0.16666666666666666</v>
      </c>
      <c r="H22" s="246">
        <f t="shared" si="0"/>
        <v>2.4166666666666665</v>
      </c>
      <c r="I22" s="26" t="s">
        <v>154</v>
      </c>
      <c r="J22" s="20"/>
    </row>
    <row r="23" spans="1:11" x14ac:dyDescent="0.35">
      <c r="A23" s="32"/>
      <c r="B23" s="251"/>
      <c r="C23" s="87"/>
      <c r="D23" s="27"/>
      <c r="E23" s="210"/>
      <c r="F23" s="246"/>
      <c r="G23" s="246">
        <v>0.33333333333333331</v>
      </c>
      <c r="H23" s="246"/>
      <c r="I23" s="26"/>
      <c r="J23" s="20"/>
    </row>
    <row r="24" spans="1:11" x14ac:dyDescent="0.35">
      <c r="A24" s="32" t="s">
        <v>168</v>
      </c>
      <c r="B24" s="251" t="s">
        <v>200</v>
      </c>
      <c r="C24" s="87" t="s">
        <v>198</v>
      </c>
      <c r="D24" s="27">
        <v>972</v>
      </c>
      <c r="E24" s="210">
        <v>1</v>
      </c>
      <c r="F24" s="28">
        <f>H22+G23+E24</f>
        <v>3.75</v>
      </c>
      <c r="G24" s="28">
        <v>0.125</v>
      </c>
      <c r="H24" s="28">
        <f t="shared" si="0"/>
        <v>3.875</v>
      </c>
      <c r="I24" s="26" t="s">
        <v>154</v>
      </c>
      <c r="J24" s="20"/>
    </row>
    <row r="25" spans="1:11" ht="31" x14ac:dyDescent="0.35">
      <c r="A25" s="292" t="s">
        <v>218</v>
      </c>
      <c r="B25" s="293">
        <v>108960</v>
      </c>
      <c r="C25" s="294" t="s">
        <v>219</v>
      </c>
      <c r="D25" s="27">
        <v>1060</v>
      </c>
      <c r="E25" s="210">
        <v>1</v>
      </c>
      <c r="F25" s="28">
        <f>E25+H24</f>
        <v>4.875</v>
      </c>
      <c r="G25" s="28">
        <v>8.3333333333333329E-2</v>
      </c>
      <c r="H25" s="28">
        <f t="shared" si="0"/>
        <v>4.958333333333333</v>
      </c>
      <c r="I25" s="28" t="s">
        <v>207</v>
      </c>
      <c r="J25" s="20"/>
    </row>
    <row r="26" spans="1:11" x14ac:dyDescent="0.35">
      <c r="E26" s="33"/>
      <c r="F26" s="33"/>
      <c r="G26" s="33"/>
      <c r="H26" s="33"/>
      <c r="I26" s="34"/>
      <c r="J26" s="35"/>
      <c r="K26" s="301"/>
    </row>
    <row r="27" spans="1:11" x14ac:dyDescent="0.35">
      <c r="A27" s="277" t="s">
        <v>39</v>
      </c>
      <c r="B27" s="278">
        <f>SUM(E21:E25,G20:G25)</f>
        <v>4.833333333333333</v>
      </c>
      <c r="C27" s="279" t="s">
        <v>40</v>
      </c>
      <c r="D27" s="37"/>
      <c r="E27" s="36"/>
    </row>
    <row r="28" spans="1:11" x14ac:dyDescent="0.35">
      <c r="A28" s="277" t="s">
        <v>42</v>
      </c>
      <c r="B28" s="278">
        <f>SUM(E21:E25)</f>
        <v>3.9166666666666665</v>
      </c>
      <c r="C28" s="279" t="s">
        <v>40</v>
      </c>
      <c r="D28" s="37"/>
      <c r="E28" s="36"/>
      <c r="F28" s="40"/>
      <c r="G28" s="41"/>
      <c r="H28" s="42"/>
    </row>
    <row r="29" spans="1:11" x14ac:dyDescent="0.35">
      <c r="A29" s="277" t="s">
        <v>202</v>
      </c>
      <c r="B29" s="278">
        <f>G20+G21+G22+G24+G25</f>
        <v>0.58333333333333337</v>
      </c>
      <c r="C29" s="279" t="s">
        <v>40</v>
      </c>
      <c r="D29" s="37"/>
      <c r="E29" s="36"/>
      <c r="F29" s="40"/>
      <c r="G29" s="43"/>
      <c r="H29" s="43"/>
    </row>
    <row r="30" spans="1:11" x14ac:dyDescent="0.35">
      <c r="A30" s="277" t="s">
        <v>176</v>
      </c>
      <c r="B30" s="278">
        <f>G23</f>
        <v>0.33333333333333331</v>
      </c>
      <c r="C30" s="279" t="s">
        <v>40</v>
      </c>
      <c r="D30" s="37"/>
      <c r="E30" s="36"/>
      <c r="F30" s="40"/>
      <c r="G30" s="43"/>
      <c r="H30" s="43"/>
    </row>
    <row r="31" spans="1:11" x14ac:dyDescent="0.35">
      <c r="A31" s="280"/>
      <c r="B31" s="281"/>
      <c r="C31" s="279"/>
      <c r="D31" s="37"/>
      <c r="E31" s="36"/>
      <c r="F31" s="40"/>
      <c r="G31" s="43"/>
      <c r="H31" s="43"/>
    </row>
    <row r="32" spans="1:11" x14ac:dyDescent="0.35">
      <c r="A32" s="260" t="s">
        <v>222</v>
      </c>
      <c r="B32" s="260"/>
      <c r="C32" s="387"/>
      <c r="D32" s="387"/>
      <c r="E32" s="387"/>
      <c r="F32" s="387"/>
      <c r="G32" s="387"/>
      <c r="H32" s="387"/>
    </row>
    <row r="33" spans="1:18" x14ac:dyDescent="0.35">
      <c r="A33" s="260"/>
      <c r="B33" s="260"/>
      <c r="C33" s="260"/>
      <c r="D33" s="261"/>
      <c r="E33" s="262"/>
    </row>
    <row r="34" spans="1:18" x14ac:dyDescent="0.35">
      <c r="A34" s="260"/>
      <c r="B34" s="260"/>
      <c r="C34" s="260"/>
      <c r="D34" s="261"/>
      <c r="E34" s="262"/>
    </row>
    <row r="35" spans="1:18" s="5" customFormat="1" x14ac:dyDescent="0.35">
      <c r="A35" s="3"/>
      <c r="B35" s="3"/>
      <c r="C35" s="3"/>
      <c r="D35" s="3"/>
      <c r="E35" s="3"/>
      <c r="F35" s="3"/>
      <c r="G35" s="3"/>
      <c r="H35" s="3"/>
    </row>
    <row r="36" spans="1:18" s="50" customFormat="1" x14ac:dyDescent="0.35">
      <c r="A36" s="48"/>
      <c r="B36" s="48"/>
      <c r="C36" s="49"/>
      <c r="D36" s="49"/>
      <c r="E36" s="49"/>
      <c r="F36" s="49"/>
      <c r="G36" s="49"/>
      <c r="H36" s="49"/>
      <c r="L36" s="51"/>
      <c r="M36" s="51"/>
      <c r="N36" s="51"/>
      <c r="O36" s="51"/>
      <c r="P36" s="51"/>
    </row>
    <row r="37" spans="1:18" s="50" customFormat="1" x14ac:dyDescent="0.35">
      <c r="A37" s="48"/>
      <c r="B37" s="48"/>
      <c r="C37" s="49"/>
      <c r="D37" s="49"/>
      <c r="E37" s="49"/>
      <c r="F37" s="49"/>
      <c r="G37" s="49"/>
      <c r="H37" s="49"/>
      <c r="L37" s="51"/>
      <c r="M37" s="51"/>
      <c r="N37" s="51"/>
      <c r="O37" s="51"/>
      <c r="P37" s="51"/>
    </row>
    <row r="38" spans="1:18" s="50" customFormat="1" x14ac:dyDescent="0.35">
      <c r="A38" s="48"/>
      <c r="B38" s="48"/>
      <c r="C38" s="49"/>
      <c r="D38" s="49"/>
      <c r="E38" s="49"/>
      <c r="F38" s="49"/>
      <c r="G38" s="49"/>
      <c r="H38" s="49"/>
      <c r="L38" s="51"/>
      <c r="M38" s="51"/>
      <c r="N38" s="51"/>
      <c r="O38" s="51"/>
      <c r="P38" s="51"/>
    </row>
    <row r="39" spans="1:18" s="50" customFormat="1" x14ac:dyDescent="0.35">
      <c r="A39" s="48"/>
      <c r="B39" s="48"/>
      <c r="C39" s="52"/>
      <c r="D39" s="52"/>
      <c r="E39" s="52"/>
      <c r="F39" s="52"/>
      <c r="G39" s="53"/>
      <c r="H39" s="49"/>
      <c r="M39" s="51"/>
      <c r="N39" s="51"/>
      <c r="O39" s="51"/>
      <c r="P39" s="51"/>
      <c r="Q39" s="51"/>
      <c r="R39" s="51"/>
    </row>
    <row r="40" spans="1:18" s="50" customFormat="1" x14ac:dyDescent="0.35">
      <c r="A40" s="48"/>
      <c r="B40" s="48"/>
      <c r="C40" s="52"/>
      <c r="D40" s="52"/>
      <c r="E40" s="52"/>
      <c r="F40" s="52"/>
      <c r="G40" s="53"/>
      <c r="H40" s="49"/>
      <c r="M40" s="51"/>
      <c r="N40" s="51"/>
      <c r="O40" s="51"/>
      <c r="P40" s="51"/>
      <c r="Q40" s="51"/>
      <c r="R40" s="51"/>
    </row>
    <row r="41" spans="1:18" s="54" customFormat="1" x14ac:dyDescent="0.35">
      <c r="A41" s="11"/>
      <c r="B41" s="11"/>
      <c r="H41" s="11"/>
      <c r="L41" s="55"/>
    </row>
    <row r="67" spans="5:5" x14ac:dyDescent="0.35">
      <c r="E67" s="260"/>
    </row>
    <row r="68" spans="5:5" x14ac:dyDescent="0.35">
      <c r="E68" s="260"/>
    </row>
  </sheetData>
  <mergeCells count="13">
    <mergeCell ref="I18:I19"/>
    <mergeCell ref="D1:E1"/>
    <mergeCell ref="D2:E2"/>
    <mergeCell ref="D3:E3"/>
    <mergeCell ref="D4:E4"/>
    <mergeCell ref="A7:I7"/>
    <mergeCell ref="A8:I8"/>
    <mergeCell ref="C32:H32"/>
    <mergeCell ref="A18:A19"/>
    <mergeCell ref="B18:B19"/>
    <mergeCell ref="C18:C19"/>
    <mergeCell ref="D18:D19"/>
    <mergeCell ref="E18:H18"/>
  </mergeCells>
  <printOptions horizontalCentered="1" verticalCentered="1"/>
  <pageMargins left="0" right="0" top="0" bottom="0" header="0" footer="0"/>
  <pageSetup paperSize="9" scale="6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71"/>
  <sheetViews>
    <sheetView view="pageBreakPreview" zoomScale="78" zoomScaleNormal="100" zoomScaleSheetLayoutView="78" workbookViewId="0">
      <selection activeCell="B11" sqref="B11"/>
    </sheetView>
  </sheetViews>
  <sheetFormatPr defaultColWidth="10.453125" defaultRowHeight="15.5" x14ac:dyDescent="0.35"/>
  <cols>
    <col min="1" max="1" width="49.26953125" style="7" customWidth="1"/>
    <col min="2" max="2" width="24.26953125" style="7" customWidth="1"/>
    <col min="3" max="3" width="42.54296875" style="7" customWidth="1"/>
    <col min="4" max="4" width="19.81640625" style="7" customWidth="1"/>
    <col min="5" max="5" width="12.7265625" style="7" customWidth="1"/>
    <col min="6" max="6" width="15.54296875" style="7" customWidth="1"/>
    <col min="7" max="7" width="9.7265625" style="7" customWidth="1"/>
    <col min="8" max="8" width="14.81640625" style="7" customWidth="1"/>
    <col min="9" max="9" width="34.26953125" style="7" customWidth="1"/>
    <col min="10" max="10" width="27" style="7" customWidth="1"/>
    <col min="11" max="11" width="32.26953125" style="7" customWidth="1"/>
    <col min="12" max="23" width="5.54296875" style="7" customWidth="1"/>
    <col min="24" max="256" width="10.453125" style="7"/>
    <col min="257" max="257" width="3.81640625" style="7" bestFit="1" customWidth="1"/>
    <col min="258" max="258" width="35.81640625" style="7" customWidth="1"/>
    <col min="259" max="259" width="39.26953125" style="7" customWidth="1"/>
    <col min="260" max="260" width="19.81640625" style="7" customWidth="1"/>
    <col min="261" max="261" width="12.7265625" style="7" customWidth="1"/>
    <col min="262" max="262" width="15.54296875" style="7" customWidth="1"/>
    <col min="263" max="263" width="9.7265625" style="7" customWidth="1"/>
    <col min="264" max="264" width="13.453125" style="7" customWidth="1"/>
    <col min="265" max="265" width="31.7265625" style="7" customWidth="1"/>
    <col min="266" max="266" width="27" style="7" customWidth="1"/>
    <col min="267" max="267" width="32.26953125" style="7" customWidth="1"/>
    <col min="268" max="279" width="5.54296875" style="7" customWidth="1"/>
    <col min="280" max="512" width="10.453125" style="7"/>
    <col min="513" max="513" width="3.81640625" style="7" bestFit="1" customWidth="1"/>
    <col min="514" max="514" width="35.81640625" style="7" customWidth="1"/>
    <col min="515" max="515" width="39.26953125" style="7" customWidth="1"/>
    <col min="516" max="516" width="19.81640625" style="7" customWidth="1"/>
    <col min="517" max="517" width="12.7265625" style="7" customWidth="1"/>
    <col min="518" max="518" width="15.54296875" style="7" customWidth="1"/>
    <col min="519" max="519" width="9.7265625" style="7" customWidth="1"/>
    <col min="520" max="520" width="13.453125" style="7" customWidth="1"/>
    <col min="521" max="521" width="31.7265625" style="7" customWidth="1"/>
    <col min="522" max="522" width="27" style="7" customWidth="1"/>
    <col min="523" max="523" width="32.26953125" style="7" customWidth="1"/>
    <col min="524" max="535" width="5.54296875" style="7" customWidth="1"/>
    <col min="536" max="768" width="10.453125" style="7"/>
    <col min="769" max="769" width="3.81640625" style="7" bestFit="1" customWidth="1"/>
    <col min="770" max="770" width="35.81640625" style="7" customWidth="1"/>
    <col min="771" max="771" width="39.26953125" style="7" customWidth="1"/>
    <col min="772" max="772" width="19.81640625" style="7" customWidth="1"/>
    <col min="773" max="773" width="12.7265625" style="7" customWidth="1"/>
    <col min="774" max="774" width="15.54296875" style="7" customWidth="1"/>
    <col min="775" max="775" width="9.7265625" style="7" customWidth="1"/>
    <col min="776" max="776" width="13.453125" style="7" customWidth="1"/>
    <col min="777" max="777" width="31.7265625" style="7" customWidth="1"/>
    <col min="778" max="778" width="27" style="7" customWidth="1"/>
    <col min="779" max="779" width="32.26953125" style="7" customWidth="1"/>
    <col min="780" max="791" width="5.54296875" style="7" customWidth="1"/>
    <col min="792" max="1024" width="10.453125" style="7"/>
    <col min="1025" max="1025" width="3.81640625" style="7" bestFit="1" customWidth="1"/>
    <col min="1026" max="1026" width="35.81640625" style="7" customWidth="1"/>
    <col min="1027" max="1027" width="39.26953125" style="7" customWidth="1"/>
    <col min="1028" max="1028" width="19.81640625" style="7" customWidth="1"/>
    <col min="1029" max="1029" width="12.7265625" style="7" customWidth="1"/>
    <col min="1030" max="1030" width="15.54296875" style="7" customWidth="1"/>
    <col min="1031" max="1031" width="9.7265625" style="7" customWidth="1"/>
    <col min="1032" max="1032" width="13.453125" style="7" customWidth="1"/>
    <col min="1033" max="1033" width="31.7265625" style="7" customWidth="1"/>
    <col min="1034" max="1034" width="27" style="7" customWidth="1"/>
    <col min="1035" max="1035" width="32.26953125" style="7" customWidth="1"/>
    <col min="1036" max="1047" width="5.54296875" style="7" customWidth="1"/>
    <col min="1048" max="1280" width="10.453125" style="7"/>
    <col min="1281" max="1281" width="3.81640625" style="7" bestFit="1" customWidth="1"/>
    <col min="1282" max="1282" width="35.81640625" style="7" customWidth="1"/>
    <col min="1283" max="1283" width="39.26953125" style="7" customWidth="1"/>
    <col min="1284" max="1284" width="19.81640625" style="7" customWidth="1"/>
    <col min="1285" max="1285" width="12.7265625" style="7" customWidth="1"/>
    <col min="1286" max="1286" width="15.54296875" style="7" customWidth="1"/>
    <col min="1287" max="1287" width="9.7265625" style="7" customWidth="1"/>
    <col min="1288" max="1288" width="13.453125" style="7" customWidth="1"/>
    <col min="1289" max="1289" width="31.7265625" style="7" customWidth="1"/>
    <col min="1290" max="1290" width="27" style="7" customWidth="1"/>
    <col min="1291" max="1291" width="32.26953125" style="7" customWidth="1"/>
    <col min="1292" max="1303" width="5.54296875" style="7" customWidth="1"/>
    <col min="1304" max="1536" width="10.453125" style="7"/>
    <col min="1537" max="1537" width="3.81640625" style="7" bestFit="1" customWidth="1"/>
    <col min="1538" max="1538" width="35.81640625" style="7" customWidth="1"/>
    <col min="1539" max="1539" width="39.26953125" style="7" customWidth="1"/>
    <col min="1540" max="1540" width="19.81640625" style="7" customWidth="1"/>
    <col min="1541" max="1541" width="12.7265625" style="7" customWidth="1"/>
    <col min="1542" max="1542" width="15.54296875" style="7" customWidth="1"/>
    <col min="1543" max="1543" width="9.7265625" style="7" customWidth="1"/>
    <col min="1544" max="1544" width="13.453125" style="7" customWidth="1"/>
    <col min="1545" max="1545" width="31.7265625" style="7" customWidth="1"/>
    <col min="1546" max="1546" width="27" style="7" customWidth="1"/>
    <col min="1547" max="1547" width="32.26953125" style="7" customWidth="1"/>
    <col min="1548" max="1559" width="5.54296875" style="7" customWidth="1"/>
    <col min="1560" max="1792" width="10.453125" style="7"/>
    <col min="1793" max="1793" width="3.81640625" style="7" bestFit="1" customWidth="1"/>
    <col min="1794" max="1794" width="35.81640625" style="7" customWidth="1"/>
    <col min="1795" max="1795" width="39.26953125" style="7" customWidth="1"/>
    <col min="1796" max="1796" width="19.81640625" style="7" customWidth="1"/>
    <col min="1797" max="1797" width="12.7265625" style="7" customWidth="1"/>
    <col min="1798" max="1798" width="15.54296875" style="7" customWidth="1"/>
    <col min="1799" max="1799" width="9.7265625" style="7" customWidth="1"/>
    <col min="1800" max="1800" width="13.453125" style="7" customWidth="1"/>
    <col min="1801" max="1801" width="31.7265625" style="7" customWidth="1"/>
    <col min="1802" max="1802" width="27" style="7" customWidth="1"/>
    <col min="1803" max="1803" width="32.26953125" style="7" customWidth="1"/>
    <col min="1804" max="1815" width="5.54296875" style="7" customWidth="1"/>
    <col min="1816" max="2048" width="10.453125" style="7"/>
    <col min="2049" max="2049" width="3.81640625" style="7" bestFit="1" customWidth="1"/>
    <col min="2050" max="2050" width="35.81640625" style="7" customWidth="1"/>
    <col min="2051" max="2051" width="39.26953125" style="7" customWidth="1"/>
    <col min="2052" max="2052" width="19.81640625" style="7" customWidth="1"/>
    <col min="2053" max="2053" width="12.7265625" style="7" customWidth="1"/>
    <col min="2054" max="2054" width="15.54296875" style="7" customWidth="1"/>
    <col min="2055" max="2055" width="9.7265625" style="7" customWidth="1"/>
    <col min="2056" max="2056" width="13.453125" style="7" customWidth="1"/>
    <col min="2057" max="2057" width="31.7265625" style="7" customWidth="1"/>
    <col min="2058" max="2058" width="27" style="7" customWidth="1"/>
    <col min="2059" max="2059" width="32.26953125" style="7" customWidth="1"/>
    <col min="2060" max="2071" width="5.54296875" style="7" customWidth="1"/>
    <col min="2072" max="2304" width="10.453125" style="7"/>
    <col min="2305" max="2305" width="3.81640625" style="7" bestFit="1" customWidth="1"/>
    <col min="2306" max="2306" width="35.81640625" style="7" customWidth="1"/>
    <col min="2307" max="2307" width="39.26953125" style="7" customWidth="1"/>
    <col min="2308" max="2308" width="19.81640625" style="7" customWidth="1"/>
    <col min="2309" max="2309" width="12.7265625" style="7" customWidth="1"/>
    <col min="2310" max="2310" width="15.54296875" style="7" customWidth="1"/>
    <col min="2311" max="2311" width="9.7265625" style="7" customWidth="1"/>
    <col min="2312" max="2312" width="13.453125" style="7" customWidth="1"/>
    <col min="2313" max="2313" width="31.7265625" style="7" customWidth="1"/>
    <col min="2314" max="2314" width="27" style="7" customWidth="1"/>
    <col min="2315" max="2315" width="32.26953125" style="7" customWidth="1"/>
    <col min="2316" max="2327" width="5.54296875" style="7" customWidth="1"/>
    <col min="2328" max="2560" width="10.453125" style="7"/>
    <col min="2561" max="2561" width="3.81640625" style="7" bestFit="1" customWidth="1"/>
    <col min="2562" max="2562" width="35.81640625" style="7" customWidth="1"/>
    <col min="2563" max="2563" width="39.26953125" style="7" customWidth="1"/>
    <col min="2564" max="2564" width="19.81640625" style="7" customWidth="1"/>
    <col min="2565" max="2565" width="12.7265625" style="7" customWidth="1"/>
    <col min="2566" max="2566" width="15.54296875" style="7" customWidth="1"/>
    <col min="2567" max="2567" width="9.7265625" style="7" customWidth="1"/>
    <col min="2568" max="2568" width="13.453125" style="7" customWidth="1"/>
    <col min="2569" max="2569" width="31.7265625" style="7" customWidth="1"/>
    <col min="2570" max="2570" width="27" style="7" customWidth="1"/>
    <col min="2571" max="2571" width="32.26953125" style="7" customWidth="1"/>
    <col min="2572" max="2583" width="5.54296875" style="7" customWidth="1"/>
    <col min="2584" max="2816" width="10.453125" style="7"/>
    <col min="2817" max="2817" width="3.81640625" style="7" bestFit="1" customWidth="1"/>
    <col min="2818" max="2818" width="35.81640625" style="7" customWidth="1"/>
    <col min="2819" max="2819" width="39.26953125" style="7" customWidth="1"/>
    <col min="2820" max="2820" width="19.81640625" style="7" customWidth="1"/>
    <col min="2821" max="2821" width="12.7265625" style="7" customWidth="1"/>
    <col min="2822" max="2822" width="15.54296875" style="7" customWidth="1"/>
    <col min="2823" max="2823" width="9.7265625" style="7" customWidth="1"/>
    <col min="2824" max="2824" width="13.453125" style="7" customWidth="1"/>
    <col min="2825" max="2825" width="31.7265625" style="7" customWidth="1"/>
    <col min="2826" max="2826" width="27" style="7" customWidth="1"/>
    <col min="2827" max="2827" width="32.26953125" style="7" customWidth="1"/>
    <col min="2828" max="2839" width="5.54296875" style="7" customWidth="1"/>
    <col min="2840" max="3072" width="10.453125" style="7"/>
    <col min="3073" max="3073" width="3.81640625" style="7" bestFit="1" customWidth="1"/>
    <col min="3074" max="3074" width="35.81640625" style="7" customWidth="1"/>
    <col min="3075" max="3075" width="39.26953125" style="7" customWidth="1"/>
    <col min="3076" max="3076" width="19.81640625" style="7" customWidth="1"/>
    <col min="3077" max="3077" width="12.7265625" style="7" customWidth="1"/>
    <col min="3078" max="3078" width="15.54296875" style="7" customWidth="1"/>
    <col min="3079" max="3079" width="9.7265625" style="7" customWidth="1"/>
    <col min="3080" max="3080" width="13.453125" style="7" customWidth="1"/>
    <col min="3081" max="3081" width="31.7265625" style="7" customWidth="1"/>
    <col min="3082" max="3082" width="27" style="7" customWidth="1"/>
    <col min="3083" max="3083" width="32.26953125" style="7" customWidth="1"/>
    <col min="3084" max="3095" width="5.54296875" style="7" customWidth="1"/>
    <col min="3096" max="3328" width="10.453125" style="7"/>
    <col min="3329" max="3329" width="3.81640625" style="7" bestFit="1" customWidth="1"/>
    <col min="3330" max="3330" width="35.81640625" style="7" customWidth="1"/>
    <col min="3331" max="3331" width="39.26953125" style="7" customWidth="1"/>
    <col min="3332" max="3332" width="19.81640625" style="7" customWidth="1"/>
    <col min="3333" max="3333" width="12.7265625" style="7" customWidth="1"/>
    <col min="3334" max="3334" width="15.54296875" style="7" customWidth="1"/>
    <col min="3335" max="3335" width="9.7265625" style="7" customWidth="1"/>
    <col min="3336" max="3336" width="13.453125" style="7" customWidth="1"/>
    <col min="3337" max="3337" width="31.7265625" style="7" customWidth="1"/>
    <col min="3338" max="3338" width="27" style="7" customWidth="1"/>
    <col min="3339" max="3339" width="32.26953125" style="7" customWidth="1"/>
    <col min="3340" max="3351" width="5.54296875" style="7" customWidth="1"/>
    <col min="3352" max="3584" width="10.453125" style="7"/>
    <col min="3585" max="3585" width="3.81640625" style="7" bestFit="1" customWidth="1"/>
    <col min="3586" max="3586" width="35.81640625" style="7" customWidth="1"/>
    <col min="3587" max="3587" width="39.26953125" style="7" customWidth="1"/>
    <col min="3588" max="3588" width="19.81640625" style="7" customWidth="1"/>
    <col min="3589" max="3589" width="12.7265625" style="7" customWidth="1"/>
    <col min="3590" max="3590" width="15.54296875" style="7" customWidth="1"/>
    <col min="3591" max="3591" width="9.7265625" style="7" customWidth="1"/>
    <col min="3592" max="3592" width="13.453125" style="7" customWidth="1"/>
    <col min="3593" max="3593" width="31.7265625" style="7" customWidth="1"/>
    <col min="3594" max="3594" width="27" style="7" customWidth="1"/>
    <col min="3595" max="3595" width="32.26953125" style="7" customWidth="1"/>
    <col min="3596" max="3607" width="5.54296875" style="7" customWidth="1"/>
    <col min="3608" max="3840" width="10.453125" style="7"/>
    <col min="3841" max="3841" width="3.81640625" style="7" bestFit="1" customWidth="1"/>
    <col min="3842" max="3842" width="35.81640625" style="7" customWidth="1"/>
    <col min="3843" max="3843" width="39.26953125" style="7" customWidth="1"/>
    <col min="3844" max="3844" width="19.81640625" style="7" customWidth="1"/>
    <col min="3845" max="3845" width="12.7265625" style="7" customWidth="1"/>
    <col min="3846" max="3846" width="15.54296875" style="7" customWidth="1"/>
    <col min="3847" max="3847" width="9.7265625" style="7" customWidth="1"/>
    <col min="3848" max="3848" width="13.453125" style="7" customWidth="1"/>
    <col min="3849" max="3849" width="31.7265625" style="7" customWidth="1"/>
    <col min="3850" max="3850" width="27" style="7" customWidth="1"/>
    <col min="3851" max="3851" width="32.26953125" style="7" customWidth="1"/>
    <col min="3852" max="3863" width="5.54296875" style="7" customWidth="1"/>
    <col min="3864" max="4096" width="10.453125" style="7"/>
    <col min="4097" max="4097" width="3.81640625" style="7" bestFit="1" customWidth="1"/>
    <col min="4098" max="4098" width="35.81640625" style="7" customWidth="1"/>
    <col min="4099" max="4099" width="39.26953125" style="7" customWidth="1"/>
    <col min="4100" max="4100" width="19.81640625" style="7" customWidth="1"/>
    <col min="4101" max="4101" width="12.7265625" style="7" customWidth="1"/>
    <col min="4102" max="4102" width="15.54296875" style="7" customWidth="1"/>
    <col min="4103" max="4103" width="9.7265625" style="7" customWidth="1"/>
    <col min="4104" max="4104" width="13.453125" style="7" customWidth="1"/>
    <col min="4105" max="4105" width="31.7265625" style="7" customWidth="1"/>
    <col min="4106" max="4106" width="27" style="7" customWidth="1"/>
    <col min="4107" max="4107" width="32.26953125" style="7" customWidth="1"/>
    <col min="4108" max="4119" width="5.54296875" style="7" customWidth="1"/>
    <col min="4120" max="4352" width="10.453125" style="7"/>
    <col min="4353" max="4353" width="3.81640625" style="7" bestFit="1" customWidth="1"/>
    <col min="4354" max="4354" width="35.81640625" style="7" customWidth="1"/>
    <col min="4355" max="4355" width="39.26953125" style="7" customWidth="1"/>
    <col min="4356" max="4356" width="19.81640625" style="7" customWidth="1"/>
    <col min="4357" max="4357" width="12.7265625" style="7" customWidth="1"/>
    <col min="4358" max="4358" width="15.54296875" style="7" customWidth="1"/>
    <col min="4359" max="4359" width="9.7265625" style="7" customWidth="1"/>
    <col min="4360" max="4360" width="13.453125" style="7" customWidth="1"/>
    <col min="4361" max="4361" width="31.7265625" style="7" customWidth="1"/>
    <col min="4362" max="4362" width="27" style="7" customWidth="1"/>
    <col min="4363" max="4363" width="32.26953125" style="7" customWidth="1"/>
    <col min="4364" max="4375" width="5.54296875" style="7" customWidth="1"/>
    <col min="4376" max="4608" width="10.453125" style="7"/>
    <col min="4609" max="4609" width="3.81640625" style="7" bestFit="1" customWidth="1"/>
    <col min="4610" max="4610" width="35.81640625" style="7" customWidth="1"/>
    <col min="4611" max="4611" width="39.26953125" style="7" customWidth="1"/>
    <col min="4612" max="4612" width="19.81640625" style="7" customWidth="1"/>
    <col min="4613" max="4613" width="12.7265625" style="7" customWidth="1"/>
    <col min="4614" max="4614" width="15.54296875" style="7" customWidth="1"/>
    <col min="4615" max="4615" width="9.7265625" style="7" customWidth="1"/>
    <col min="4616" max="4616" width="13.453125" style="7" customWidth="1"/>
    <col min="4617" max="4617" width="31.7265625" style="7" customWidth="1"/>
    <col min="4618" max="4618" width="27" style="7" customWidth="1"/>
    <col min="4619" max="4619" width="32.26953125" style="7" customWidth="1"/>
    <col min="4620" max="4631" width="5.54296875" style="7" customWidth="1"/>
    <col min="4632" max="4864" width="10.453125" style="7"/>
    <col min="4865" max="4865" width="3.81640625" style="7" bestFit="1" customWidth="1"/>
    <col min="4866" max="4866" width="35.81640625" style="7" customWidth="1"/>
    <col min="4867" max="4867" width="39.26953125" style="7" customWidth="1"/>
    <col min="4868" max="4868" width="19.81640625" style="7" customWidth="1"/>
    <col min="4869" max="4869" width="12.7265625" style="7" customWidth="1"/>
    <col min="4870" max="4870" width="15.54296875" style="7" customWidth="1"/>
    <col min="4871" max="4871" width="9.7265625" style="7" customWidth="1"/>
    <col min="4872" max="4872" width="13.453125" style="7" customWidth="1"/>
    <col min="4873" max="4873" width="31.7265625" style="7" customWidth="1"/>
    <col min="4874" max="4874" width="27" style="7" customWidth="1"/>
    <col min="4875" max="4875" width="32.26953125" style="7" customWidth="1"/>
    <col min="4876" max="4887" width="5.54296875" style="7" customWidth="1"/>
    <col min="4888" max="5120" width="10.453125" style="7"/>
    <col min="5121" max="5121" width="3.81640625" style="7" bestFit="1" customWidth="1"/>
    <col min="5122" max="5122" width="35.81640625" style="7" customWidth="1"/>
    <col min="5123" max="5123" width="39.26953125" style="7" customWidth="1"/>
    <col min="5124" max="5124" width="19.81640625" style="7" customWidth="1"/>
    <col min="5125" max="5125" width="12.7265625" style="7" customWidth="1"/>
    <col min="5126" max="5126" width="15.54296875" style="7" customWidth="1"/>
    <col min="5127" max="5127" width="9.7265625" style="7" customWidth="1"/>
    <col min="5128" max="5128" width="13.453125" style="7" customWidth="1"/>
    <col min="5129" max="5129" width="31.7265625" style="7" customWidth="1"/>
    <col min="5130" max="5130" width="27" style="7" customWidth="1"/>
    <col min="5131" max="5131" width="32.26953125" style="7" customWidth="1"/>
    <col min="5132" max="5143" width="5.54296875" style="7" customWidth="1"/>
    <col min="5144" max="5376" width="10.453125" style="7"/>
    <col min="5377" max="5377" width="3.81640625" style="7" bestFit="1" customWidth="1"/>
    <col min="5378" max="5378" width="35.81640625" style="7" customWidth="1"/>
    <col min="5379" max="5379" width="39.26953125" style="7" customWidth="1"/>
    <col min="5380" max="5380" width="19.81640625" style="7" customWidth="1"/>
    <col min="5381" max="5381" width="12.7265625" style="7" customWidth="1"/>
    <col min="5382" max="5382" width="15.54296875" style="7" customWidth="1"/>
    <col min="5383" max="5383" width="9.7265625" style="7" customWidth="1"/>
    <col min="5384" max="5384" width="13.453125" style="7" customWidth="1"/>
    <col min="5385" max="5385" width="31.7265625" style="7" customWidth="1"/>
    <col min="5386" max="5386" width="27" style="7" customWidth="1"/>
    <col min="5387" max="5387" width="32.26953125" style="7" customWidth="1"/>
    <col min="5388" max="5399" width="5.54296875" style="7" customWidth="1"/>
    <col min="5400" max="5632" width="10.453125" style="7"/>
    <col min="5633" max="5633" width="3.81640625" style="7" bestFit="1" customWidth="1"/>
    <col min="5634" max="5634" width="35.81640625" style="7" customWidth="1"/>
    <col min="5635" max="5635" width="39.26953125" style="7" customWidth="1"/>
    <col min="5636" max="5636" width="19.81640625" style="7" customWidth="1"/>
    <col min="5637" max="5637" width="12.7265625" style="7" customWidth="1"/>
    <col min="5638" max="5638" width="15.54296875" style="7" customWidth="1"/>
    <col min="5639" max="5639" width="9.7265625" style="7" customWidth="1"/>
    <col min="5640" max="5640" width="13.453125" style="7" customWidth="1"/>
    <col min="5641" max="5641" width="31.7265625" style="7" customWidth="1"/>
    <col min="5642" max="5642" width="27" style="7" customWidth="1"/>
    <col min="5643" max="5643" width="32.26953125" style="7" customWidth="1"/>
    <col min="5644" max="5655" width="5.54296875" style="7" customWidth="1"/>
    <col min="5656" max="5888" width="10.453125" style="7"/>
    <col min="5889" max="5889" width="3.81640625" style="7" bestFit="1" customWidth="1"/>
    <col min="5890" max="5890" width="35.81640625" style="7" customWidth="1"/>
    <col min="5891" max="5891" width="39.26953125" style="7" customWidth="1"/>
    <col min="5892" max="5892" width="19.81640625" style="7" customWidth="1"/>
    <col min="5893" max="5893" width="12.7265625" style="7" customWidth="1"/>
    <col min="5894" max="5894" width="15.54296875" style="7" customWidth="1"/>
    <col min="5895" max="5895" width="9.7265625" style="7" customWidth="1"/>
    <col min="5896" max="5896" width="13.453125" style="7" customWidth="1"/>
    <col min="5897" max="5897" width="31.7265625" style="7" customWidth="1"/>
    <col min="5898" max="5898" width="27" style="7" customWidth="1"/>
    <col min="5899" max="5899" width="32.26953125" style="7" customWidth="1"/>
    <col min="5900" max="5911" width="5.54296875" style="7" customWidth="1"/>
    <col min="5912" max="6144" width="10.453125" style="7"/>
    <col min="6145" max="6145" width="3.81640625" style="7" bestFit="1" customWidth="1"/>
    <col min="6146" max="6146" width="35.81640625" style="7" customWidth="1"/>
    <col min="6147" max="6147" width="39.26953125" style="7" customWidth="1"/>
    <col min="6148" max="6148" width="19.81640625" style="7" customWidth="1"/>
    <col min="6149" max="6149" width="12.7265625" style="7" customWidth="1"/>
    <col min="6150" max="6150" width="15.54296875" style="7" customWidth="1"/>
    <col min="6151" max="6151" width="9.7265625" style="7" customWidth="1"/>
    <col min="6152" max="6152" width="13.453125" style="7" customWidth="1"/>
    <col min="6153" max="6153" width="31.7265625" style="7" customWidth="1"/>
    <col min="6154" max="6154" width="27" style="7" customWidth="1"/>
    <col min="6155" max="6155" width="32.26953125" style="7" customWidth="1"/>
    <col min="6156" max="6167" width="5.54296875" style="7" customWidth="1"/>
    <col min="6168" max="6400" width="10.453125" style="7"/>
    <col min="6401" max="6401" width="3.81640625" style="7" bestFit="1" customWidth="1"/>
    <col min="6402" max="6402" width="35.81640625" style="7" customWidth="1"/>
    <col min="6403" max="6403" width="39.26953125" style="7" customWidth="1"/>
    <col min="6404" max="6404" width="19.81640625" style="7" customWidth="1"/>
    <col min="6405" max="6405" width="12.7265625" style="7" customWidth="1"/>
    <col min="6406" max="6406" width="15.54296875" style="7" customWidth="1"/>
    <col min="6407" max="6407" width="9.7265625" style="7" customWidth="1"/>
    <col min="6408" max="6408" width="13.453125" style="7" customWidth="1"/>
    <col min="6409" max="6409" width="31.7265625" style="7" customWidth="1"/>
    <col min="6410" max="6410" width="27" style="7" customWidth="1"/>
    <col min="6411" max="6411" width="32.26953125" style="7" customWidth="1"/>
    <col min="6412" max="6423" width="5.54296875" style="7" customWidth="1"/>
    <col min="6424" max="6656" width="10.453125" style="7"/>
    <col min="6657" max="6657" width="3.81640625" style="7" bestFit="1" customWidth="1"/>
    <col min="6658" max="6658" width="35.81640625" style="7" customWidth="1"/>
    <col min="6659" max="6659" width="39.26953125" style="7" customWidth="1"/>
    <col min="6660" max="6660" width="19.81640625" style="7" customWidth="1"/>
    <col min="6661" max="6661" width="12.7265625" style="7" customWidth="1"/>
    <col min="6662" max="6662" width="15.54296875" style="7" customWidth="1"/>
    <col min="6663" max="6663" width="9.7265625" style="7" customWidth="1"/>
    <col min="6664" max="6664" width="13.453125" style="7" customWidth="1"/>
    <col min="6665" max="6665" width="31.7265625" style="7" customWidth="1"/>
    <col min="6666" max="6666" width="27" style="7" customWidth="1"/>
    <col min="6667" max="6667" width="32.26953125" style="7" customWidth="1"/>
    <col min="6668" max="6679" width="5.54296875" style="7" customWidth="1"/>
    <col min="6680" max="6912" width="10.453125" style="7"/>
    <col min="6913" max="6913" width="3.81640625" style="7" bestFit="1" customWidth="1"/>
    <col min="6914" max="6914" width="35.81640625" style="7" customWidth="1"/>
    <col min="6915" max="6915" width="39.26953125" style="7" customWidth="1"/>
    <col min="6916" max="6916" width="19.81640625" style="7" customWidth="1"/>
    <col min="6917" max="6917" width="12.7265625" style="7" customWidth="1"/>
    <col min="6918" max="6918" width="15.54296875" style="7" customWidth="1"/>
    <col min="6919" max="6919" width="9.7265625" style="7" customWidth="1"/>
    <col min="6920" max="6920" width="13.453125" style="7" customWidth="1"/>
    <col min="6921" max="6921" width="31.7265625" style="7" customWidth="1"/>
    <col min="6922" max="6922" width="27" style="7" customWidth="1"/>
    <col min="6923" max="6923" width="32.26953125" style="7" customWidth="1"/>
    <col min="6924" max="6935" width="5.54296875" style="7" customWidth="1"/>
    <col min="6936" max="7168" width="10.453125" style="7"/>
    <col min="7169" max="7169" width="3.81640625" style="7" bestFit="1" customWidth="1"/>
    <col min="7170" max="7170" width="35.81640625" style="7" customWidth="1"/>
    <col min="7171" max="7171" width="39.26953125" style="7" customWidth="1"/>
    <col min="7172" max="7172" width="19.81640625" style="7" customWidth="1"/>
    <col min="7173" max="7173" width="12.7265625" style="7" customWidth="1"/>
    <col min="7174" max="7174" width="15.54296875" style="7" customWidth="1"/>
    <col min="7175" max="7175" width="9.7265625" style="7" customWidth="1"/>
    <col min="7176" max="7176" width="13.453125" style="7" customWidth="1"/>
    <col min="7177" max="7177" width="31.7265625" style="7" customWidth="1"/>
    <col min="7178" max="7178" width="27" style="7" customWidth="1"/>
    <col min="7179" max="7179" width="32.26953125" style="7" customWidth="1"/>
    <col min="7180" max="7191" width="5.54296875" style="7" customWidth="1"/>
    <col min="7192" max="7424" width="10.453125" style="7"/>
    <col min="7425" max="7425" width="3.81640625" style="7" bestFit="1" customWidth="1"/>
    <col min="7426" max="7426" width="35.81640625" style="7" customWidth="1"/>
    <col min="7427" max="7427" width="39.26953125" style="7" customWidth="1"/>
    <col min="7428" max="7428" width="19.81640625" style="7" customWidth="1"/>
    <col min="7429" max="7429" width="12.7265625" style="7" customWidth="1"/>
    <col min="7430" max="7430" width="15.54296875" style="7" customWidth="1"/>
    <col min="7431" max="7431" width="9.7265625" style="7" customWidth="1"/>
    <col min="7432" max="7432" width="13.453125" style="7" customWidth="1"/>
    <col min="7433" max="7433" width="31.7265625" style="7" customWidth="1"/>
    <col min="7434" max="7434" width="27" style="7" customWidth="1"/>
    <col min="7435" max="7435" width="32.26953125" style="7" customWidth="1"/>
    <col min="7436" max="7447" width="5.54296875" style="7" customWidth="1"/>
    <col min="7448" max="7680" width="10.453125" style="7"/>
    <col min="7681" max="7681" width="3.81640625" style="7" bestFit="1" customWidth="1"/>
    <col min="7682" max="7682" width="35.81640625" style="7" customWidth="1"/>
    <col min="7683" max="7683" width="39.26953125" style="7" customWidth="1"/>
    <col min="7684" max="7684" width="19.81640625" style="7" customWidth="1"/>
    <col min="7685" max="7685" width="12.7265625" style="7" customWidth="1"/>
    <col min="7686" max="7686" width="15.54296875" style="7" customWidth="1"/>
    <col min="7687" max="7687" width="9.7265625" style="7" customWidth="1"/>
    <col min="7688" max="7688" width="13.453125" style="7" customWidth="1"/>
    <col min="7689" max="7689" width="31.7265625" style="7" customWidth="1"/>
    <col min="7690" max="7690" width="27" style="7" customWidth="1"/>
    <col min="7691" max="7691" width="32.26953125" style="7" customWidth="1"/>
    <col min="7692" max="7703" width="5.54296875" style="7" customWidth="1"/>
    <col min="7704" max="7936" width="10.453125" style="7"/>
    <col min="7937" max="7937" width="3.81640625" style="7" bestFit="1" customWidth="1"/>
    <col min="7938" max="7938" width="35.81640625" style="7" customWidth="1"/>
    <col min="7939" max="7939" width="39.26953125" style="7" customWidth="1"/>
    <col min="7940" max="7940" width="19.81640625" style="7" customWidth="1"/>
    <col min="7941" max="7941" width="12.7265625" style="7" customWidth="1"/>
    <col min="7942" max="7942" width="15.54296875" style="7" customWidth="1"/>
    <col min="7943" max="7943" width="9.7265625" style="7" customWidth="1"/>
    <col min="7944" max="7944" width="13.453125" style="7" customWidth="1"/>
    <col min="7945" max="7945" width="31.7265625" style="7" customWidth="1"/>
    <col min="7946" max="7946" width="27" style="7" customWidth="1"/>
    <col min="7947" max="7947" width="32.26953125" style="7" customWidth="1"/>
    <col min="7948" max="7959" width="5.54296875" style="7" customWidth="1"/>
    <col min="7960" max="8192" width="10.453125" style="7"/>
    <col min="8193" max="8193" width="3.81640625" style="7" bestFit="1" customWidth="1"/>
    <col min="8194" max="8194" width="35.81640625" style="7" customWidth="1"/>
    <col min="8195" max="8195" width="39.26953125" style="7" customWidth="1"/>
    <col min="8196" max="8196" width="19.81640625" style="7" customWidth="1"/>
    <col min="8197" max="8197" width="12.7265625" style="7" customWidth="1"/>
    <col min="8198" max="8198" width="15.54296875" style="7" customWidth="1"/>
    <col min="8199" max="8199" width="9.7265625" style="7" customWidth="1"/>
    <col min="8200" max="8200" width="13.453125" style="7" customWidth="1"/>
    <col min="8201" max="8201" width="31.7265625" style="7" customWidth="1"/>
    <col min="8202" max="8202" width="27" style="7" customWidth="1"/>
    <col min="8203" max="8203" width="32.26953125" style="7" customWidth="1"/>
    <col min="8204" max="8215" width="5.54296875" style="7" customWidth="1"/>
    <col min="8216" max="8448" width="10.453125" style="7"/>
    <col min="8449" max="8449" width="3.81640625" style="7" bestFit="1" customWidth="1"/>
    <col min="8450" max="8450" width="35.81640625" style="7" customWidth="1"/>
    <col min="8451" max="8451" width="39.26953125" style="7" customWidth="1"/>
    <col min="8452" max="8452" width="19.81640625" style="7" customWidth="1"/>
    <col min="8453" max="8453" width="12.7265625" style="7" customWidth="1"/>
    <col min="8454" max="8454" width="15.54296875" style="7" customWidth="1"/>
    <col min="8455" max="8455" width="9.7265625" style="7" customWidth="1"/>
    <col min="8456" max="8456" width="13.453125" style="7" customWidth="1"/>
    <col min="8457" max="8457" width="31.7265625" style="7" customWidth="1"/>
    <col min="8458" max="8458" width="27" style="7" customWidth="1"/>
    <col min="8459" max="8459" width="32.26953125" style="7" customWidth="1"/>
    <col min="8460" max="8471" width="5.54296875" style="7" customWidth="1"/>
    <col min="8472" max="8704" width="10.453125" style="7"/>
    <col min="8705" max="8705" width="3.81640625" style="7" bestFit="1" customWidth="1"/>
    <col min="8706" max="8706" width="35.81640625" style="7" customWidth="1"/>
    <col min="8707" max="8707" width="39.26953125" style="7" customWidth="1"/>
    <col min="8708" max="8708" width="19.81640625" style="7" customWidth="1"/>
    <col min="8709" max="8709" width="12.7265625" style="7" customWidth="1"/>
    <col min="8710" max="8710" width="15.54296875" style="7" customWidth="1"/>
    <col min="8711" max="8711" width="9.7265625" style="7" customWidth="1"/>
    <col min="8712" max="8712" width="13.453125" style="7" customWidth="1"/>
    <col min="8713" max="8713" width="31.7265625" style="7" customWidth="1"/>
    <col min="8714" max="8714" width="27" style="7" customWidth="1"/>
    <col min="8715" max="8715" width="32.26953125" style="7" customWidth="1"/>
    <col min="8716" max="8727" width="5.54296875" style="7" customWidth="1"/>
    <col min="8728" max="8960" width="10.453125" style="7"/>
    <col min="8961" max="8961" width="3.81640625" style="7" bestFit="1" customWidth="1"/>
    <col min="8962" max="8962" width="35.81640625" style="7" customWidth="1"/>
    <col min="8963" max="8963" width="39.26953125" style="7" customWidth="1"/>
    <col min="8964" max="8964" width="19.81640625" style="7" customWidth="1"/>
    <col min="8965" max="8965" width="12.7265625" style="7" customWidth="1"/>
    <col min="8966" max="8966" width="15.54296875" style="7" customWidth="1"/>
    <col min="8967" max="8967" width="9.7265625" style="7" customWidth="1"/>
    <col min="8968" max="8968" width="13.453125" style="7" customWidth="1"/>
    <col min="8969" max="8969" width="31.7265625" style="7" customWidth="1"/>
    <col min="8970" max="8970" width="27" style="7" customWidth="1"/>
    <col min="8971" max="8971" width="32.26953125" style="7" customWidth="1"/>
    <col min="8972" max="8983" width="5.54296875" style="7" customWidth="1"/>
    <col min="8984" max="9216" width="10.453125" style="7"/>
    <col min="9217" max="9217" width="3.81640625" style="7" bestFit="1" customWidth="1"/>
    <col min="9218" max="9218" width="35.81640625" style="7" customWidth="1"/>
    <col min="9219" max="9219" width="39.26953125" style="7" customWidth="1"/>
    <col min="9220" max="9220" width="19.81640625" style="7" customWidth="1"/>
    <col min="9221" max="9221" width="12.7265625" style="7" customWidth="1"/>
    <col min="9222" max="9222" width="15.54296875" style="7" customWidth="1"/>
    <col min="9223" max="9223" width="9.7265625" style="7" customWidth="1"/>
    <col min="9224" max="9224" width="13.453125" style="7" customWidth="1"/>
    <col min="9225" max="9225" width="31.7265625" style="7" customWidth="1"/>
    <col min="9226" max="9226" width="27" style="7" customWidth="1"/>
    <col min="9227" max="9227" width="32.26953125" style="7" customWidth="1"/>
    <col min="9228" max="9239" width="5.54296875" style="7" customWidth="1"/>
    <col min="9240" max="9472" width="10.453125" style="7"/>
    <col min="9473" max="9473" width="3.81640625" style="7" bestFit="1" customWidth="1"/>
    <col min="9474" max="9474" width="35.81640625" style="7" customWidth="1"/>
    <col min="9475" max="9475" width="39.26953125" style="7" customWidth="1"/>
    <col min="9476" max="9476" width="19.81640625" style="7" customWidth="1"/>
    <col min="9477" max="9477" width="12.7265625" style="7" customWidth="1"/>
    <col min="9478" max="9478" width="15.54296875" style="7" customWidth="1"/>
    <col min="9479" max="9479" width="9.7265625" style="7" customWidth="1"/>
    <col min="9480" max="9480" width="13.453125" style="7" customWidth="1"/>
    <col min="9481" max="9481" width="31.7265625" style="7" customWidth="1"/>
    <col min="9482" max="9482" width="27" style="7" customWidth="1"/>
    <col min="9483" max="9483" width="32.26953125" style="7" customWidth="1"/>
    <col min="9484" max="9495" width="5.54296875" style="7" customWidth="1"/>
    <col min="9496" max="9728" width="10.453125" style="7"/>
    <col min="9729" max="9729" width="3.81640625" style="7" bestFit="1" customWidth="1"/>
    <col min="9730" max="9730" width="35.81640625" style="7" customWidth="1"/>
    <col min="9731" max="9731" width="39.26953125" style="7" customWidth="1"/>
    <col min="9732" max="9732" width="19.81640625" style="7" customWidth="1"/>
    <col min="9733" max="9733" width="12.7265625" style="7" customWidth="1"/>
    <col min="9734" max="9734" width="15.54296875" style="7" customWidth="1"/>
    <col min="9735" max="9735" width="9.7265625" style="7" customWidth="1"/>
    <col min="9736" max="9736" width="13.453125" style="7" customWidth="1"/>
    <col min="9737" max="9737" width="31.7265625" style="7" customWidth="1"/>
    <col min="9738" max="9738" width="27" style="7" customWidth="1"/>
    <col min="9739" max="9739" width="32.26953125" style="7" customWidth="1"/>
    <col min="9740" max="9751" width="5.54296875" style="7" customWidth="1"/>
    <col min="9752" max="9984" width="10.453125" style="7"/>
    <col min="9985" max="9985" width="3.81640625" style="7" bestFit="1" customWidth="1"/>
    <col min="9986" max="9986" width="35.81640625" style="7" customWidth="1"/>
    <col min="9987" max="9987" width="39.26953125" style="7" customWidth="1"/>
    <col min="9988" max="9988" width="19.81640625" style="7" customWidth="1"/>
    <col min="9989" max="9989" width="12.7265625" style="7" customWidth="1"/>
    <col min="9990" max="9990" width="15.54296875" style="7" customWidth="1"/>
    <col min="9991" max="9991" width="9.7265625" style="7" customWidth="1"/>
    <col min="9992" max="9992" width="13.453125" style="7" customWidth="1"/>
    <col min="9993" max="9993" width="31.7265625" style="7" customWidth="1"/>
    <col min="9994" max="9994" width="27" style="7" customWidth="1"/>
    <col min="9995" max="9995" width="32.26953125" style="7" customWidth="1"/>
    <col min="9996" max="10007" width="5.54296875" style="7" customWidth="1"/>
    <col min="10008" max="10240" width="10.453125" style="7"/>
    <col min="10241" max="10241" width="3.81640625" style="7" bestFit="1" customWidth="1"/>
    <col min="10242" max="10242" width="35.81640625" style="7" customWidth="1"/>
    <col min="10243" max="10243" width="39.26953125" style="7" customWidth="1"/>
    <col min="10244" max="10244" width="19.81640625" style="7" customWidth="1"/>
    <col min="10245" max="10245" width="12.7265625" style="7" customWidth="1"/>
    <col min="10246" max="10246" width="15.54296875" style="7" customWidth="1"/>
    <col min="10247" max="10247" width="9.7265625" style="7" customWidth="1"/>
    <col min="10248" max="10248" width="13.453125" style="7" customWidth="1"/>
    <col min="10249" max="10249" width="31.7265625" style="7" customWidth="1"/>
    <col min="10250" max="10250" width="27" style="7" customWidth="1"/>
    <col min="10251" max="10251" width="32.26953125" style="7" customWidth="1"/>
    <col min="10252" max="10263" width="5.54296875" style="7" customWidth="1"/>
    <col min="10264" max="10496" width="10.453125" style="7"/>
    <col min="10497" max="10497" width="3.81640625" style="7" bestFit="1" customWidth="1"/>
    <col min="10498" max="10498" width="35.81640625" style="7" customWidth="1"/>
    <col min="10499" max="10499" width="39.26953125" style="7" customWidth="1"/>
    <col min="10500" max="10500" width="19.81640625" style="7" customWidth="1"/>
    <col min="10501" max="10501" width="12.7265625" style="7" customWidth="1"/>
    <col min="10502" max="10502" width="15.54296875" style="7" customWidth="1"/>
    <col min="10503" max="10503" width="9.7265625" style="7" customWidth="1"/>
    <col min="10504" max="10504" width="13.453125" style="7" customWidth="1"/>
    <col min="10505" max="10505" width="31.7265625" style="7" customWidth="1"/>
    <col min="10506" max="10506" width="27" style="7" customWidth="1"/>
    <col min="10507" max="10507" width="32.26953125" style="7" customWidth="1"/>
    <col min="10508" max="10519" width="5.54296875" style="7" customWidth="1"/>
    <col min="10520" max="10752" width="10.453125" style="7"/>
    <col min="10753" max="10753" width="3.81640625" style="7" bestFit="1" customWidth="1"/>
    <col min="10754" max="10754" width="35.81640625" style="7" customWidth="1"/>
    <col min="10755" max="10755" width="39.26953125" style="7" customWidth="1"/>
    <col min="10756" max="10756" width="19.81640625" style="7" customWidth="1"/>
    <col min="10757" max="10757" width="12.7265625" style="7" customWidth="1"/>
    <col min="10758" max="10758" width="15.54296875" style="7" customWidth="1"/>
    <col min="10759" max="10759" width="9.7265625" style="7" customWidth="1"/>
    <col min="10760" max="10760" width="13.453125" style="7" customWidth="1"/>
    <col min="10761" max="10761" width="31.7265625" style="7" customWidth="1"/>
    <col min="10762" max="10762" width="27" style="7" customWidth="1"/>
    <col min="10763" max="10763" width="32.26953125" style="7" customWidth="1"/>
    <col min="10764" max="10775" width="5.54296875" style="7" customWidth="1"/>
    <col min="10776" max="11008" width="10.453125" style="7"/>
    <col min="11009" max="11009" width="3.81640625" style="7" bestFit="1" customWidth="1"/>
    <col min="11010" max="11010" width="35.81640625" style="7" customWidth="1"/>
    <col min="11011" max="11011" width="39.26953125" style="7" customWidth="1"/>
    <col min="11012" max="11012" width="19.81640625" style="7" customWidth="1"/>
    <col min="11013" max="11013" width="12.7265625" style="7" customWidth="1"/>
    <col min="11014" max="11014" width="15.54296875" style="7" customWidth="1"/>
    <col min="11015" max="11015" width="9.7265625" style="7" customWidth="1"/>
    <col min="11016" max="11016" width="13.453125" style="7" customWidth="1"/>
    <col min="11017" max="11017" width="31.7265625" style="7" customWidth="1"/>
    <col min="11018" max="11018" width="27" style="7" customWidth="1"/>
    <col min="11019" max="11019" width="32.26953125" style="7" customWidth="1"/>
    <col min="11020" max="11031" width="5.54296875" style="7" customWidth="1"/>
    <col min="11032" max="11264" width="10.453125" style="7"/>
    <col min="11265" max="11265" width="3.81640625" style="7" bestFit="1" customWidth="1"/>
    <col min="11266" max="11266" width="35.81640625" style="7" customWidth="1"/>
    <col min="11267" max="11267" width="39.26953125" style="7" customWidth="1"/>
    <col min="11268" max="11268" width="19.81640625" style="7" customWidth="1"/>
    <col min="11269" max="11269" width="12.7265625" style="7" customWidth="1"/>
    <col min="11270" max="11270" width="15.54296875" style="7" customWidth="1"/>
    <col min="11271" max="11271" width="9.7265625" style="7" customWidth="1"/>
    <col min="11272" max="11272" width="13.453125" style="7" customWidth="1"/>
    <col min="11273" max="11273" width="31.7265625" style="7" customWidth="1"/>
    <col min="11274" max="11274" width="27" style="7" customWidth="1"/>
    <col min="11275" max="11275" width="32.26953125" style="7" customWidth="1"/>
    <col min="11276" max="11287" width="5.54296875" style="7" customWidth="1"/>
    <col min="11288" max="11520" width="10.453125" style="7"/>
    <col min="11521" max="11521" width="3.81640625" style="7" bestFit="1" customWidth="1"/>
    <col min="11522" max="11522" width="35.81640625" style="7" customWidth="1"/>
    <col min="11523" max="11523" width="39.26953125" style="7" customWidth="1"/>
    <col min="11524" max="11524" width="19.81640625" style="7" customWidth="1"/>
    <col min="11525" max="11525" width="12.7265625" style="7" customWidth="1"/>
    <col min="11526" max="11526" width="15.54296875" style="7" customWidth="1"/>
    <col min="11527" max="11527" width="9.7265625" style="7" customWidth="1"/>
    <col min="11528" max="11528" width="13.453125" style="7" customWidth="1"/>
    <col min="11529" max="11529" width="31.7265625" style="7" customWidth="1"/>
    <col min="11530" max="11530" width="27" style="7" customWidth="1"/>
    <col min="11531" max="11531" width="32.26953125" style="7" customWidth="1"/>
    <col min="11532" max="11543" width="5.54296875" style="7" customWidth="1"/>
    <col min="11544" max="11776" width="10.453125" style="7"/>
    <col min="11777" max="11777" width="3.81640625" style="7" bestFit="1" customWidth="1"/>
    <col min="11778" max="11778" width="35.81640625" style="7" customWidth="1"/>
    <col min="11779" max="11779" width="39.26953125" style="7" customWidth="1"/>
    <col min="11780" max="11780" width="19.81640625" style="7" customWidth="1"/>
    <col min="11781" max="11781" width="12.7265625" style="7" customWidth="1"/>
    <col min="11782" max="11782" width="15.54296875" style="7" customWidth="1"/>
    <col min="11783" max="11783" width="9.7265625" style="7" customWidth="1"/>
    <col min="11784" max="11784" width="13.453125" style="7" customWidth="1"/>
    <col min="11785" max="11785" width="31.7265625" style="7" customWidth="1"/>
    <col min="11786" max="11786" width="27" style="7" customWidth="1"/>
    <col min="11787" max="11787" width="32.26953125" style="7" customWidth="1"/>
    <col min="11788" max="11799" width="5.54296875" style="7" customWidth="1"/>
    <col min="11800" max="12032" width="10.453125" style="7"/>
    <col min="12033" max="12033" width="3.81640625" style="7" bestFit="1" customWidth="1"/>
    <col min="12034" max="12034" width="35.81640625" style="7" customWidth="1"/>
    <col min="12035" max="12035" width="39.26953125" style="7" customWidth="1"/>
    <col min="12036" max="12036" width="19.81640625" style="7" customWidth="1"/>
    <col min="12037" max="12037" width="12.7265625" style="7" customWidth="1"/>
    <col min="12038" max="12038" width="15.54296875" style="7" customWidth="1"/>
    <col min="12039" max="12039" width="9.7265625" style="7" customWidth="1"/>
    <col min="12040" max="12040" width="13.453125" style="7" customWidth="1"/>
    <col min="12041" max="12041" width="31.7265625" style="7" customWidth="1"/>
    <col min="12042" max="12042" width="27" style="7" customWidth="1"/>
    <col min="12043" max="12043" width="32.26953125" style="7" customWidth="1"/>
    <col min="12044" max="12055" width="5.54296875" style="7" customWidth="1"/>
    <col min="12056" max="12288" width="10.453125" style="7"/>
    <col min="12289" max="12289" width="3.81640625" style="7" bestFit="1" customWidth="1"/>
    <col min="12290" max="12290" width="35.81640625" style="7" customWidth="1"/>
    <col min="12291" max="12291" width="39.26953125" style="7" customWidth="1"/>
    <col min="12292" max="12292" width="19.81640625" style="7" customWidth="1"/>
    <col min="12293" max="12293" width="12.7265625" style="7" customWidth="1"/>
    <col min="12294" max="12294" width="15.54296875" style="7" customWidth="1"/>
    <col min="12295" max="12295" width="9.7265625" style="7" customWidth="1"/>
    <col min="12296" max="12296" width="13.453125" style="7" customWidth="1"/>
    <col min="12297" max="12297" width="31.7265625" style="7" customWidth="1"/>
    <col min="12298" max="12298" width="27" style="7" customWidth="1"/>
    <col min="12299" max="12299" width="32.26953125" style="7" customWidth="1"/>
    <col min="12300" max="12311" width="5.54296875" style="7" customWidth="1"/>
    <col min="12312" max="12544" width="10.453125" style="7"/>
    <col min="12545" max="12545" width="3.81640625" style="7" bestFit="1" customWidth="1"/>
    <col min="12546" max="12546" width="35.81640625" style="7" customWidth="1"/>
    <col min="12547" max="12547" width="39.26953125" style="7" customWidth="1"/>
    <col min="12548" max="12548" width="19.81640625" style="7" customWidth="1"/>
    <col min="12549" max="12549" width="12.7265625" style="7" customWidth="1"/>
    <col min="12550" max="12550" width="15.54296875" style="7" customWidth="1"/>
    <col min="12551" max="12551" width="9.7265625" style="7" customWidth="1"/>
    <col min="12552" max="12552" width="13.453125" style="7" customWidth="1"/>
    <col min="12553" max="12553" width="31.7265625" style="7" customWidth="1"/>
    <col min="12554" max="12554" width="27" style="7" customWidth="1"/>
    <col min="12555" max="12555" width="32.26953125" style="7" customWidth="1"/>
    <col min="12556" max="12567" width="5.54296875" style="7" customWidth="1"/>
    <col min="12568" max="12800" width="10.453125" style="7"/>
    <col min="12801" max="12801" width="3.81640625" style="7" bestFit="1" customWidth="1"/>
    <col min="12802" max="12802" width="35.81640625" style="7" customWidth="1"/>
    <col min="12803" max="12803" width="39.26953125" style="7" customWidth="1"/>
    <col min="12804" max="12804" width="19.81640625" style="7" customWidth="1"/>
    <col min="12805" max="12805" width="12.7265625" style="7" customWidth="1"/>
    <col min="12806" max="12806" width="15.54296875" style="7" customWidth="1"/>
    <col min="12807" max="12807" width="9.7265625" style="7" customWidth="1"/>
    <col min="12808" max="12808" width="13.453125" style="7" customWidth="1"/>
    <col min="12809" max="12809" width="31.7265625" style="7" customWidth="1"/>
    <col min="12810" max="12810" width="27" style="7" customWidth="1"/>
    <col min="12811" max="12811" width="32.26953125" style="7" customWidth="1"/>
    <col min="12812" max="12823" width="5.54296875" style="7" customWidth="1"/>
    <col min="12824" max="13056" width="10.453125" style="7"/>
    <col min="13057" max="13057" width="3.81640625" style="7" bestFit="1" customWidth="1"/>
    <col min="13058" max="13058" width="35.81640625" style="7" customWidth="1"/>
    <col min="13059" max="13059" width="39.26953125" style="7" customWidth="1"/>
    <col min="13060" max="13060" width="19.81640625" style="7" customWidth="1"/>
    <col min="13061" max="13061" width="12.7265625" style="7" customWidth="1"/>
    <col min="13062" max="13062" width="15.54296875" style="7" customWidth="1"/>
    <col min="13063" max="13063" width="9.7265625" style="7" customWidth="1"/>
    <col min="13064" max="13064" width="13.453125" style="7" customWidth="1"/>
    <col min="13065" max="13065" width="31.7265625" style="7" customWidth="1"/>
    <col min="13066" max="13066" width="27" style="7" customWidth="1"/>
    <col min="13067" max="13067" width="32.26953125" style="7" customWidth="1"/>
    <col min="13068" max="13079" width="5.54296875" style="7" customWidth="1"/>
    <col min="13080" max="13312" width="10.453125" style="7"/>
    <col min="13313" max="13313" width="3.81640625" style="7" bestFit="1" customWidth="1"/>
    <col min="13314" max="13314" width="35.81640625" style="7" customWidth="1"/>
    <col min="13315" max="13315" width="39.26953125" style="7" customWidth="1"/>
    <col min="13316" max="13316" width="19.81640625" style="7" customWidth="1"/>
    <col min="13317" max="13317" width="12.7265625" style="7" customWidth="1"/>
    <col min="13318" max="13318" width="15.54296875" style="7" customWidth="1"/>
    <col min="13319" max="13319" width="9.7265625" style="7" customWidth="1"/>
    <col min="13320" max="13320" width="13.453125" style="7" customWidth="1"/>
    <col min="13321" max="13321" width="31.7265625" style="7" customWidth="1"/>
    <col min="13322" max="13322" width="27" style="7" customWidth="1"/>
    <col min="13323" max="13323" width="32.26953125" style="7" customWidth="1"/>
    <col min="13324" max="13335" width="5.54296875" style="7" customWidth="1"/>
    <col min="13336" max="13568" width="10.453125" style="7"/>
    <col min="13569" max="13569" width="3.81640625" style="7" bestFit="1" customWidth="1"/>
    <col min="13570" max="13570" width="35.81640625" style="7" customWidth="1"/>
    <col min="13571" max="13571" width="39.26953125" style="7" customWidth="1"/>
    <col min="13572" max="13572" width="19.81640625" style="7" customWidth="1"/>
    <col min="13573" max="13573" width="12.7265625" style="7" customWidth="1"/>
    <col min="13574" max="13574" width="15.54296875" style="7" customWidth="1"/>
    <col min="13575" max="13575" width="9.7265625" style="7" customWidth="1"/>
    <col min="13576" max="13576" width="13.453125" style="7" customWidth="1"/>
    <col min="13577" max="13577" width="31.7265625" style="7" customWidth="1"/>
    <col min="13578" max="13578" width="27" style="7" customWidth="1"/>
    <col min="13579" max="13579" width="32.26953125" style="7" customWidth="1"/>
    <col min="13580" max="13591" width="5.54296875" style="7" customWidth="1"/>
    <col min="13592" max="13824" width="10.453125" style="7"/>
    <col min="13825" max="13825" width="3.81640625" style="7" bestFit="1" customWidth="1"/>
    <col min="13826" max="13826" width="35.81640625" style="7" customWidth="1"/>
    <col min="13827" max="13827" width="39.26953125" style="7" customWidth="1"/>
    <col min="13828" max="13828" width="19.81640625" style="7" customWidth="1"/>
    <col min="13829" max="13829" width="12.7265625" style="7" customWidth="1"/>
    <col min="13830" max="13830" width="15.54296875" style="7" customWidth="1"/>
    <col min="13831" max="13831" width="9.7265625" style="7" customWidth="1"/>
    <col min="13832" max="13832" width="13.453125" style="7" customWidth="1"/>
    <col min="13833" max="13833" width="31.7265625" style="7" customWidth="1"/>
    <col min="13834" max="13834" width="27" style="7" customWidth="1"/>
    <col min="13835" max="13835" width="32.26953125" style="7" customWidth="1"/>
    <col min="13836" max="13847" width="5.54296875" style="7" customWidth="1"/>
    <col min="13848" max="14080" width="10.453125" style="7"/>
    <col min="14081" max="14081" width="3.81640625" style="7" bestFit="1" customWidth="1"/>
    <col min="14082" max="14082" width="35.81640625" style="7" customWidth="1"/>
    <col min="14083" max="14083" width="39.26953125" style="7" customWidth="1"/>
    <col min="14084" max="14084" width="19.81640625" style="7" customWidth="1"/>
    <col min="14085" max="14085" width="12.7265625" style="7" customWidth="1"/>
    <col min="14086" max="14086" width="15.54296875" style="7" customWidth="1"/>
    <col min="14087" max="14087" width="9.7265625" style="7" customWidth="1"/>
    <col min="14088" max="14088" width="13.453125" style="7" customWidth="1"/>
    <col min="14089" max="14089" width="31.7265625" style="7" customWidth="1"/>
    <col min="14090" max="14090" width="27" style="7" customWidth="1"/>
    <col min="14091" max="14091" width="32.26953125" style="7" customWidth="1"/>
    <col min="14092" max="14103" width="5.54296875" style="7" customWidth="1"/>
    <col min="14104" max="14336" width="10.453125" style="7"/>
    <col min="14337" max="14337" width="3.81640625" style="7" bestFit="1" customWidth="1"/>
    <col min="14338" max="14338" width="35.81640625" style="7" customWidth="1"/>
    <col min="14339" max="14339" width="39.26953125" style="7" customWidth="1"/>
    <col min="14340" max="14340" width="19.81640625" style="7" customWidth="1"/>
    <col min="14341" max="14341" width="12.7265625" style="7" customWidth="1"/>
    <col min="14342" max="14342" width="15.54296875" style="7" customWidth="1"/>
    <col min="14343" max="14343" width="9.7265625" style="7" customWidth="1"/>
    <col min="14344" max="14344" width="13.453125" style="7" customWidth="1"/>
    <col min="14345" max="14345" width="31.7265625" style="7" customWidth="1"/>
    <col min="14346" max="14346" width="27" style="7" customWidth="1"/>
    <col min="14347" max="14347" width="32.26953125" style="7" customWidth="1"/>
    <col min="14348" max="14359" width="5.54296875" style="7" customWidth="1"/>
    <col min="14360" max="14592" width="10.453125" style="7"/>
    <col min="14593" max="14593" width="3.81640625" style="7" bestFit="1" customWidth="1"/>
    <col min="14594" max="14594" width="35.81640625" style="7" customWidth="1"/>
    <col min="14595" max="14595" width="39.26953125" style="7" customWidth="1"/>
    <col min="14596" max="14596" width="19.81640625" style="7" customWidth="1"/>
    <col min="14597" max="14597" width="12.7265625" style="7" customWidth="1"/>
    <col min="14598" max="14598" width="15.54296875" style="7" customWidth="1"/>
    <col min="14599" max="14599" width="9.7265625" style="7" customWidth="1"/>
    <col min="14600" max="14600" width="13.453125" style="7" customWidth="1"/>
    <col min="14601" max="14601" width="31.7265625" style="7" customWidth="1"/>
    <col min="14602" max="14602" width="27" style="7" customWidth="1"/>
    <col min="14603" max="14603" width="32.26953125" style="7" customWidth="1"/>
    <col min="14604" max="14615" width="5.54296875" style="7" customWidth="1"/>
    <col min="14616" max="14848" width="10.453125" style="7"/>
    <col min="14849" max="14849" width="3.81640625" style="7" bestFit="1" customWidth="1"/>
    <col min="14850" max="14850" width="35.81640625" style="7" customWidth="1"/>
    <col min="14851" max="14851" width="39.26953125" style="7" customWidth="1"/>
    <col min="14852" max="14852" width="19.81640625" style="7" customWidth="1"/>
    <col min="14853" max="14853" width="12.7265625" style="7" customWidth="1"/>
    <col min="14854" max="14854" width="15.54296875" style="7" customWidth="1"/>
    <col min="14855" max="14855" width="9.7265625" style="7" customWidth="1"/>
    <col min="14856" max="14856" width="13.453125" style="7" customWidth="1"/>
    <col min="14857" max="14857" width="31.7265625" style="7" customWidth="1"/>
    <col min="14858" max="14858" width="27" style="7" customWidth="1"/>
    <col min="14859" max="14859" width="32.26953125" style="7" customWidth="1"/>
    <col min="14860" max="14871" width="5.54296875" style="7" customWidth="1"/>
    <col min="14872" max="15104" width="10.453125" style="7"/>
    <col min="15105" max="15105" width="3.81640625" style="7" bestFit="1" customWidth="1"/>
    <col min="15106" max="15106" width="35.81640625" style="7" customWidth="1"/>
    <col min="15107" max="15107" width="39.26953125" style="7" customWidth="1"/>
    <col min="15108" max="15108" width="19.81640625" style="7" customWidth="1"/>
    <col min="15109" max="15109" width="12.7265625" style="7" customWidth="1"/>
    <col min="15110" max="15110" width="15.54296875" style="7" customWidth="1"/>
    <col min="15111" max="15111" width="9.7265625" style="7" customWidth="1"/>
    <col min="15112" max="15112" width="13.453125" style="7" customWidth="1"/>
    <col min="15113" max="15113" width="31.7265625" style="7" customWidth="1"/>
    <col min="15114" max="15114" width="27" style="7" customWidth="1"/>
    <col min="15115" max="15115" width="32.26953125" style="7" customWidth="1"/>
    <col min="15116" max="15127" width="5.54296875" style="7" customWidth="1"/>
    <col min="15128" max="15360" width="10.453125" style="7"/>
    <col min="15361" max="15361" width="3.81640625" style="7" bestFit="1" customWidth="1"/>
    <col min="15362" max="15362" width="35.81640625" style="7" customWidth="1"/>
    <col min="15363" max="15363" width="39.26953125" style="7" customWidth="1"/>
    <col min="15364" max="15364" width="19.81640625" style="7" customWidth="1"/>
    <col min="15365" max="15365" width="12.7265625" style="7" customWidth="1"/>
    <col min="15366" max="15366" width="15.54296875" style="7" customWidth="1"/>
    <col min="15367" max="15367" width="9.7265625" style="7" customWidth="1"/>
    <col min="15368" max="15368" width="13.453125" style="7" customWidth="1"/>
    <col min="15369" max="15369" width="31.7265625" style="7" customWidth="1"/>
    <col min="15370" max="15370" width="27" style="7" customWidth="1"/>
    <col min="15371" max="15371" width="32.26953125" style="7" customWidth="1"/>
    <col min="15372" max="15383" width="5.54296875" style="7" customWidth="1"/>
    <col min="15384" max="15616" width="10.453125" style="7"/>
    <col min="15617" max="15617" width="3.81640625" style="7" bestFit="1" customWidth="1"/>
    <col min="15618" max="15618" width="35.81640625" style="7" customWidth="1"/>
    <col min="15619" max="15619" width="39.26953125" style="7" customWidth="1"/>
    <col min="15620" max="15620" width="19.81640625" style="7" customWidth="1"/>
    <col min="15621" max="15621" width="12.7265625" style="7" customWidth="1"/>
    <col min="15622" max="15622" width="15.54296875" style="7" customWidth="1"/>
    <col min="15623" max="15623" width="9.7265625" style="7" customWidth="1"/>
    <col min="15624" max="15624" width="13.453125" style="7" customWidth="1"/>
    <col min="15625" max="15625" width="31.7265625" style="7" customWidth="1"/>
    <col min="15626" max="15626" width="27" style="7" customWidth="1"/>
    <col min="15627" max="15627" width="32.26953125" style="7" customWidth="1"/>
    <col min="15628" max="15639" width="5.54296875" style="7" customWidth="1"/>
    <col min="15640" max="15872" width="10.453125" style="7"/>
    <col min="15873" max="15873" width="3.81640625" style="7" bestFit="1" customWidth="1"/>
    <col min="15874" max="15874" width="35.81640625" style="7" customWidth="1"/>
    <col min="15875" max="15875" width="39.26953125" style="7" customWidth="1"/>
    <col min="15876" max="15876" width="19.81640625" style="7" customWidth="1"/>
    <col min="15877" max="15877" width="12.7265625" style="7" customWidth="1"/>
    <col min="15878" max="15878" width="15.54296875" style="7" customWidth="1"/>
    <col min="15879" max="15879" width="9.7265625" style="7" customWidth="1"/>
    <col min="15880" max="15880" width="13.453125" style="7" customWidth="1"/>
    <col min="15881" max="15881" width="31.7265625" style="7" customWidth="1"/>
    <col min="15882" max="15882" width="27" style="7" customWidth="1"/>
    <col min="15883" max="15883" width="32.26953125" style="7" customWidth="1"/>
    <col min="15884" max="15895" width="5.54296875" style="7" customWidth="1"/>
    <col min="15896" max="16128" width="10.453125" style="7"/>
    <col min="16129" max="16129" width="3.81640625" style="7" bestFit="1" customWidth="1"/>
    <col min="16130" max="16130" width="35.81640625" style="7" customWidth="1"/>
    <col min="16131" max="16131" width="39.26953125" style="7" customWidth="1"/>
    <col min="16132" max="16132" width="19.81640625" style="7" customWidth="1"/>
    <col min="16133" max="16133" width="12.7265625" style="7" customWidth="1"/>
    <col min="16134" max="16134" width="15.54296875" style="7" customWidth="1"/>
    <col min="16135" max="16135" width="9.7265625" style="7" customWidth="1"/>
    <col min="16136" max="16136" width="13.453125" style="7" customWidth="1"/>
    <col min="16137" max="16137" width="31.7265625" style="7" customWidth="1"/>
    <col min="16138" max="16138" width="27" style="7" customWidth="1"/>
    <col min="16139" max="16139" width="32.26953125" style="7" customWidth="1"/>
    <col min="16140" max="16151" width="5.54296875" style="7" customWidth="1"/>
    <col min="16152" max="16384" width="10.453125" style="7"/>
  </cols>
  <sheetData>
    <row r="1" spans="1:18" s="1" customFormat="1" ht="15" x14ac:dyDescent="0.3">
      <c r="A1" s="307" t="s">
        <v>0</v>
      </c>
      <c r="B1" s="307"/>
      <c r="C1" s="336" t="s">
        <v>0</v>
      </c>
      <c r="D1" s="381"/>
      <c r="E1" s="381"/>
      <c r="G1" s="222"/>
      <c r="H1" s="249"/>
      <c r="I1" s="308" t="s">
        <v>46</v>
      </c>
      <c r="M1" s="2"/>
      <c r="N1" s="2"/>
      <c r="O1" s="2"/>
      <c r="P1" s="2"/>
      <c r="Q1" s="2"/>
      <c r="R1" s="2"/>
    </row>
    <row r="2" spans="1:18" s="3" customFormat="1" ht="46.5" x14ac:dyDescent="0.35">
      <c r="A2" s="309" t="s">
        <v>186</v>
      </c>
      <c r="B2" s="309"/>
      <c r="C2" s="337" t="s">
        <v>225</v>
      </c>
      <c r="D2" s="383"/>
      <c r="E2" s="383"/>
      <c r="F2" s="223"/>
      <c r="G2" s="224"/>
      <c r="H2" s="223"/>
      <c r="I2" s="310" t="s">
        <v>217</v>
      </c>
      <c r="M2" s="5"/>
      <c r="N2" s="5"/>
      <c r="O2" s="5"/>
      <c r="P2" s="5"/>
      <c r="Q2" s="5"/>
      <c r="R2" s="5"/>
    </row>
    <row r="3" spans="1:18" s="3" customFormat="1" x14ac:dyDescent="0.35">
      <c r="A3" s="241" t="s">
        <v>188</v>
      </c>
      <c r="B3" s="241"/>
      <c r="C3" s="338" t="s">
        <v>226</v>
      </c>
      <c r="D3" s="385"/>
      <c r="E3" s="385"/>
      <c r="G3" s="226"/>
      <c r="H3" s="226"/>
      <c r="I3" s="311" t="s">
        <v>190</v>
      </c>
      <c r="M3" s="5"/>
      <c r="N3" s="5"/>
      <c r="O3" s="5"/>
      <c r="P3" s="5"/>
      <c r="Q3" s="5"/>
      <c r="R3" s="5"/>
    </row>
    <row r="4" spans="1:18" s="3" customFormat="1" x14ac:dyDescent="0.35">
      <c r="A4" s="276">
        <f>B9-1</f>
        <v>45457</v>
      </c>
      <c r="B4" s="312"/>
      <c r="C4" s="339">
        <f>A4</f>
        <v>45457</v>
      </c>
      <c r="D4" s="379"/>
      <c r="E4" s="379"/>
      <c r="G4" s="228"/>
      <c r="H4" s="6"/>
      <c r="I4" s="313">
        <f>A4</f>
        <v>45457</v>
      </c>
      <c r="J4" s="6"/>
      <c r="M4" s="5"/>
      <c r="N4" s="5"/>
      <c r="O4" s="5"/>
      <c r="P4" s="5"/>
      <c r="Q4" s="5"/>
      <c r="R4" s="5"/>
    </row>
    <row r="5" spans="1:18" s="3" customFormat="1" x14ac:dyDescent="0.35">
      <c r="A5" s="276"/>
      <c r="B5" s="312"/>
      <c r="C5" s="276"/>
      <c r="D5" s="312"/>
      <c r="E5" s="312"/>
      <c r="G5" s="228"/>
      <c r="H5" s="6"/>
      <c r="I5" s="313"/>
      <c r="J5" s="6"/>
      <c r="M5" s="5"/>
      <c r="N5" s="5"/>
      <c r="O5" s="5"/>
      <c r="P5" s="5"/>
      <c r="Q5" s="5"/>
      <c r="R5" s="5"/>
    </row>
    <row r="7" spans="1:18" x14ac:dyDescent="0.35">
      <c r="A7" s="397" t="s">
        <v>116</v>
      </c>
      <c r="B7" s="397"/>
      <c r="C7" s="397"/>
      <c r="D7" s="397"/>
      <c r="E7" s="397"/>
      <c r="F7" s="397"/>
      <c r="G7" s="397"/>
      <c r="H7" s="397"/>
      <c r="I7" s="397"/>
      <c r="J7" s="9"/>
    </row>
    <row r="8" spans="1:18" x14ac:dyDescent="0.35">
      <c r="A8" s="393" t="s">
        <v>220</v>
      </c>
      <c r="B8" s="393"/>
      <c r="C8" s="393"/>
      <c r="D8" s="393"/>
      <c r="E8" s="393"/>
      <c r="F8" s="393"/>
      <c r="G8" s="393"/>
      <c r="H8" s="393"/>
      <c r="I8" s="393"/>
    </row>
    <row r="9" spans="1:18" x14ac:dyDescent="0.35">
      <c r="A9" s="11" t="s">
        <v>7</v>
      </c>
      <c r="B9" s="273">
        <v>45458</v>
      </c>
      <c r="C9" s="211"/>
      <c r="K9" s="16"/>
    </row>
    <row r="10" spans="1:18" x14ac:dyDescent="0.35">
      <c r="A10" s="11" t="s">
        <v>4</v>
      </c>
      <c r="B10" s="250" t="s">
        <v>214</v>
      </c>
      <c r="C10" s="250"/>
      <c r="I10" s="314"/>
      <c r="J10" s="314"/>
      <c r="K10" s="314"/>
    </row>
    <row r="11" spans="1:18" x14ac:dyDescent="0.35">
      <c r="A11" s="11" t="s">
        <v>6</v>
      </c>
      <c r="B11" s="250" t="s">
        <v>224</v>
      </c>
      <c r="C11" s="12"/>
      <c r="I11" s="14"/>
      <c r="J11" s="14"/>
    </row>
    <row r="12" spans="1:18" s="14" customFormat="1" x14ac:dyDescent="0.35">
      <c r="A12" s="11" t="s">
        <v>8</v>
      </c>
      <c r="B12" s="250" t="s">
        <v>173</v>
      </c>
      <c r="C12" s="250"/>
    </row>
    <row r="13" spans="1:18" x14ac:dyDescent="0.35">
      <c r="A13" s="11" t="s">
        <v>9</v>
      </c>
      <c r="B13" s="250" t="s">
        <v>124</v>
      </c>
      <c r="C13" s="250"/>
    </row>
    <row r="14" spans="1:18" x14ac:dyDescent="0.35">
      <c r="A14" s="11" t="s">
        <v>11</v>
      </c>
      <c r="B14" s="250">
        <f>SUM(D22:D28)</f>
        <v>4064</v>
      </c>
      <c r="C14" s="250"/>
      <c r="E14" s="17"/>
      <c r="G14" s="17"/>
    </row>
    <row r="15" spans="1:18" x14ac:dyDescent="0.35">
      <c r="A15" s="11" t="s">
        <v>14</v>
      </c>
      <c r="B15" s="250" t="s">
        <v>126</v>
      </c>
      <c r="C15" s="250"/>
    </row>
    <row r="16" spans="1:18" x14ac:dyDescent="0.35">
      <c r="A16" s="18" t="s">
        <v>194</v>
      </c>
      <c r="B16" s="250" t="s">
        <v>193</v>
      </c>
      <c r="C16" s="250"/>
    </row>
    <row r="17" spans="1:11" x14ac:dyDescent="0.35">
      <c r="A17" s="7" t="s">
        <v>195</v>
      </c>
      <c r="B17" s="7" t="s">
        <v>216</v>
      </c>
    </row>
    <row r="18" spans="1:11" ht="15.75" customHeight="1" x14ac:dyDescent="0.35">
      <c r="A18" s="398" t="s">
        <v>96</v>
      </c>
      <c r="B18" s="398" t="s">
        <v>196</v>
      </c>
      <c r="C18" s="396" t="s">
        <v>19</v>
      </c>
      <c r="D18" s="398" t="s">
        <v>20</v>
      </c>
      <c r="E18" s="396" t="s">
        <v>208</v>
      </c>
      <c r="F18" s="396"/>
      <c r="G18" s="396"/>
      <c r="H18" s="396"/>
      <c r="I18" s="396" t="s">
        <v>22</v>
      </c>
    </row>
    <row r="19" spans="1:11" ht="31" x14ac:dyDescent="0.35">
      <c r="A19" s="398"/>
      <c r="B19" s="398"/>
      <c r="C19" s="396"/>
      <c r="D19" s="398"/>
      <c r="E19" s="316" t="s">
        <v>209</v>
      </c>
      <c r="F19" s="316" t="s">
        <v>210</v>
      </c>
      <c r="G19" s="315" t="s">
        <v>25</v>
      </c>
      <c r="H19" s="316" t="s">
        <v>26</v>
      </c>
      <c r="I19" s="396"/>
      <c r="J19" s="20"/>
    </row>
    <row r="20" spans="1:11" ht="31" x14ac:dyDescent="0.35">
      <c r="A20" s="292" t="s">
        <v>218</v>
      </c>
      <c r="B20" s="293">
        <v>108960</v>
      </c>
      <c r="C20" s="294" t="s">
        <v>219</v>
      </c>
      <c r="D20" s="27"/>
      <c r="E20" s="28"/>
      <c r="F20" s="28">
        <v>0.25</v>
      </c>
      <c r="G20" s="28">
        <v>8.3333333333333329E-2</v>
      </c>
      <c r="H20" s="28">
        <f>F20+G20</f>
        <v>0.33333333333333331</v>
      </c>
      <c r="I20" s="28" t="s">
        <v>153</v>
      </c>
      <c r="J20" s="20"/>
    </row>
    <row r="21" spans="1:11" x14ac:dyDescent="0.35">
      <c r="A21" s="292"/>
      <c r="B21" s="324"/>
      <c r="C21" s="325"/>
      <c r="D21" s="27"/>
      <c r="E21" s="28"/>
      <c r="F21" s="28"/>
      <c r="G21" s="28">
        <v>8.3333333333333329E-2</v>
      </c>
      <c r="H21" s="28"/>
      <c r="I21" s="28" t="s">
        <v>107</v>
      </c>
      <c r="J21" s="20"/>
    </row>
    <row r="22" spans="1:11" x14ac:dyDescent="0.35">
      <c r="A22" s="32" t="s">
        <v>168</v>
      </c>
      <c r="B22" s="251" t="s">
        <v>200</v>
      </c>
      <c r="C22" s="87" t="s">
        <v>198</v>
      </c>
      <c r="D22" s="27">
        <v>1060</v>
      </c>
      <c r="E22" s="247">
        <v>0.91666666666666663</v>
      </c>
      <c r="F22" s="246">
        <f>E22+H20+G21</f>
        <v>1.3333333333333333</v>
      </c>
      <c r="G22" s="246">
        <v>4.1666666666666664E-2</v>
      </c>
      <c r="H22" s="246">
        <f>F22+G22</f>
        <v>1.375</v>
      </c>
      <c r="I22" s="26" t="s">
        <v>207</v>
      </c>
      <c r="J22" s="20"/>
    </row>
    <row r="23" spans="1:11" x14ac:dyDescent="0.35">
      <c r="A23" s="32"/>
      <c r="B23" s="251"/>
      <c r="C23" s="87"/>
      <c r="D23" s="27"/>
      <c r="E23" s="247"/>
      <c r="F23" s="246"/>
      <c r="G23" s="246">
        <v>8.3333333333333329E-2</v>
      </c>
      <c r="H23" s="246"/>
      <c r="I23" s="26" t="s">
        <v>107</v>
      </c>
      <c r="J23" s="20"/>
    </row>
    <row r="24" spans="1:11" x14ac:dyDescent="0.35">
      <c r="A24" s="32" t="s">
        <v>168</v>
      </c>
      <c r="B24" s="251" t="s">
        <v>200</v>
      </c>
      <c r="C24" s="87" t="s">
        <v>198</v>
      </c>
      <c r="D24" s="27"/>
      <c r="E24" s="247"/>
      <c r="F24" s="246">
        <f>G23+H22</f>
        <v>1.4583333333333333</v>
      </c>
      <c r="G24" s="246">
        <v>4.1666666666666664E-2</v>
      </c>
      <c r="H24" s="246">
        <f>F24+G24</f>
        <v>1.5</v>
      </c>
      <c r="I24" s="26" t="s">
        <v>153</v>
      </c>
      <c r="J24" s="20"/>
    </row>
    <row r="25" spans="1:11" x14ac:dyDescent="0.35">
      <c r="A25" s="32" t="s">
        <v>169</v>
      </c>
      <c r="B25" s="251" t="s">
        <v>201</v>
      </c>
      <c r="C25" s="87" t="s">
        <v>36</v>
      </c>
      <c r="D25" s="27">
        <v>972</v>
      </c>
      <c r="E25" s="210">
        <v>0.875</v>
      </c>
      <c r="F25" s="317">
        <f>H24+E25</f>
        <v>2.375</v>
      </c>
      <c r="G25" s="317">
        <v>0.20833333333333334</v>
      </c>
      <c r="H25" s="317">
        <f>F25+G25</f>
        <v>2.5833333333333335</v>
      </c>
      <c r="I25" s="26" t="s">
        <v>154</v>
      </c>
      <c r="J25" s="20"/>
    </row>
    <row r="26" spans="1:11" x14ac:dyDescent="0.35">
      <c r="A26" s="32"/>
      <c r="B26" s="251"/>
      <c r="C26" s="87"/>
      <c r="D26" s="27"/>
      <c r="E26" s="210"/>
      <c r="F26" s="246"/>
      <c r="G26" s="246">
        <v>8.3333333333333329E-2</v>
      </c>
      <c r="H26" s="246"/>
      <c r="I26" s="26" t="s">
        <v>107</v>
      </c>
      <c r="J26" s="20"/>
    </row>
    <row r="27" spans="1:11" x14ac:dyDescent="0.35">
      <c r="A27" s="32" t="s">
        <v>168</v>
      </c>
      <c r="B27" s="251" t="s">
        <v>200</v>
      </c>
      <c r="C27" s="87" t="s">
        <v>198</v>
      </c>
      <c r="D27" s="27">
        <v>972</v>
      </c>
      <c r="E27" s="210">
        <v>1</v>
      </c>
      <c r="F27" s="28">
        <f>G26+H25</f>
        <v>2.666666666666667</v>
      </c>
      <c r="G27" s="28">
        <v>4.1666666666666664E-2</v>
      </c>
      <c r="H27" s="28">
        <f>F27+G27</f>
        <v>2.7083333333333335</v>
      </c>
      <c r="I27" s="26" t="s">
        <v>154</v>
      </c>
      <c r="J27" s="20"/>
    </row>
    <row r="28" spans="1:11" ht="31" x14ac:dyDescent="0.35">
      <c r="A28" s="292" t="s">
        <v>218</v>
      </c>
      <c r="B28" s="293">
        <v>108960</v>
      </c>
      <c r="C28" s="294" t="s">
        <v>219</v>
      </c>
      <c r="D28" s="27">
        <v>1060</v>
      </c>
      <c r="E28" s="210">
        <v>1</v>
      </c>
      <c r="F28" s="28">
        <f>E28+H27</f>
        <v>3.7083333333333335</v>
      </c>
      <c r="G28" s="28">
        <v>8.3333333333333329E-2</v>
      </c>
      <c r="H28" s="28">
        <f>F28+G28</f>
        <v>3.791666666666667</v>
      </c>
      <c r="I28" s="28" t="s">
        <v>207</v>
      </c>
      <c r="J28" s="20"/>
    </row>
    <row r="29" spans="1:11" x14ac:dyDescent="0.35">
      <c r="E29" s="33"/>
      <c r="F29" s="33"/>
      <c r="G29" s="33"/>
      <c r="H29" s="33"/>
      <c r="I29" s="34"/>
      <c r="J29" s="318"/>
      <c r="K29" s="309"/>
    </row>
    <row r="30" spans="1:11" x14ac:dyDescent="0.35">
      <c r="A30" s="277" t="s">
        <v>39</v>
      </c>
      <c r="B30" s="278">
        <f>SUM(B31:B33)</f>
        <v>4.5416666666666661</v>
      </c>
      <c r="C30" s="279" t="s">
        <v>40</v>
      </c>
      <c r="D30" s="37"/>
      <c r="E30" s="36"/>
    </row>
    <row r="31" spans="1:11" x14ac:dyDescent="0.35">
      <c r="A31" s="277" t="s">
        <v>42</v>
      </c>
      <c r="B31" s="278">
        <f>SUM(E22:E28)</f>
        <v>3.7916666666666665</v>
      </c>
      <c r="C31" s="279" t="s">
        <v>40</v>
      </c>
      <c r="D31" s="37"/>
      <c r="E31" s="36"/>
      <c r="F31" s="40"/>
      <c r="G31" s="41"/>
      <c r="H31" s="42"/>
    </row>
    <row r="32" spans="1:11" x14ac:dyDescent="0.35">
      <c r="A32" s="277" t="s">
        <v>202</v>
      </c>
      <c r="B32" s="278">
        <f>SUM(G20,G22,G24,G25,G27,G28)</f>
        <v>0.5</v>
      </c>
      <c r="C32" s="279" t="s">
        <v>40</v>
      </c>
      <c r="D32" s="37"/>
      <c r="E32" s="36"/>
      <c r="F32" s="40"/>
      <c r="G32" s="43"/>
      <c r="H32" s="43"/>
    </row>
    <row r="33" spans="1:18" x14ac:dyDescent="0.35">
      <c r="A33" s="277" t="s">
        <v>176</v>
      </c>
      <c r="B33" s="278">
        <f>SUM(G21,G23,G26)</f>
        <v>0.25</v>
      </c>
      <c r="C33" s="279" t="s">
        <v>40</v>
      </c>
      <c r="D33" s="37"/>
      <c r="E33" s="36"/>
      <c r="F33" s="40"/>
      <c r="G33" s="43"/>
      <c r="H33" s="43"/>
    </row>
    <row r="34" spans="1:18" x14ac:dyDescent="0.35">
      <c r="A34" s="280"/>
      <c r="B34" s="281"/>
      <c r="C34" s="279"/>
      <c r="D34" s="37"/>
      <c r="E34" s="36"/>
      <c r="F34" s="40"/>
      <c r="G34" s="43"/>
      <c r="H34" s="43"/>
    </row>
    <row r="35" spans="1:18" x14ac:dyDescent="0.35">
      <c r="A35" s="319" t="s">
        <v>222</v>
      </c>
      <c r="B35" s="319"/>
      <c r="C35" s="387"/>
      <c r="D35" s="387"/>
      <c r="E35" s="387"/>
      <c r="F35" s="387"/>
      <c r="G35" s="387"/>
      <c r="H35" s="387"/>
    </row>
    <row r="36" spans="1:18" x14ac:dyDescent="0.35">
      <c r="A36" s="319"/>
      <c r="B36" s="319"/>
      <c r="C36" s="319"/>
      <c r="D36" s="320"/>
      <c r="E36" s="321"/>
    </row>
    <row r="37" spans="1:18" x14ac:dyDescent="0.35">
      <c r="A37" s="319"/>
      <c r="B37" s="319"/>
      <c r="C37" s="319"/>
      <c r="D37" s="320"/>
      <c r="E37" s="321"/>
    </row>
    <row r="38" spans="1:18" s="5" customFormat="1" x14ac:dyDescent="0.35">
      <c r="A38" s="3"/>
      <c r="B38" s="3"/>
      <c r="C38" s="3"/>
      <c r="D38" s="3"/>
      <c r="E38" s="3"/>
      <c r="F38" s="3"/>
      <c r="G38" s="3"/>
      <c r="H38" s="3"/>
    </row>
    <row r="39" spans="1:18" s="50" customFormat="1" x14ac:dyDescent="0.35">
      <c r="A39" s="48"/>
      <c r="B39" s="48"/>
      <c r="C39" s="49"/>
      <c r="D39" s="49"/>
      <c r="E39" s="49"/>
      <c r="F39" s="49"/>
      <c r="G39" s="49"/>
      <c r="H39" s="49"/>
      <c r="L39" s="51"/>
      <c r="M39" s="51"/>
      <c r="N39" s="51"/>
      <c r="O39" s="51"/>
      <c r="P39" s="51"/>
    </row>
    <row r="40" spans="1:18" s="50" customFormat="1" x14ac:dyDescent="0.35">
      <c r="A40" s="48"/>
      <c r="B40" s="48"/>
      <c r="C40" s="49"/>
      <c r="D40" s="49"/>
      <c r="E40" s="49"/>
      <c r="F40" s="49"/>
      <c r="G40" s="49"/>
      <c r="H40" s="49"/>
      <c r="L40" s="51"/>
      <c r="M40" s="51"/>
      <c r="N40" s="51"/>
      <c r="O40" s="51"/>
      <c r="P40" s="51"/>
    </row>
    <row r="41" spans="1:18" s="50" customFormat="1" x14ac:dyDescent="0.35">
      <c r="A41" s="48"/>
      <c r="B41" s="48"/>
      <c r="C41" s="49"/>
      <c r="D41" s="49"/>
      <c r="E41" s="49"/>
      <c r="F41" s="49"/>
      <c r="G41" s="49"/>
      <c r="H41" s="49"/>
      <c r="L41" s="51"/>
      <c r="M41" s="51"/>
      <c r="N41" s="51"/>
      <c r="O41" s="51"/>
      <c r="P41" s="51"/>
    </row>
    <row r="42" spans="1:18" s="50" customFormat="1" x14ac:dyDescent="0.35">
      <c r="A42" s="48"/>
      <c r="B42" s="48"/>
      <c r="C42" s="52"/>
      <c r="D42" s="52"/>
      <c r="E42" s="52"/>
      <c r="F42" s="52"/>
      <c r="G42" s="53"/>
      <c r="H42" s="49"/>
      <c r="M42" s="51"/>
      <c r="N42" s="51"/>
      <c r="O42" s="51"/>
      <c r="P42" s="51"/>
      <c r="Q42" s="51"/>
      <c r="R42" s="51"/>
    </row>
    <row r="43" spans="1:18" s="50" customFormat="1" x14ac:dyDescent="0.35">
      <c r="A43" s="48"/>
      <c r="B43" s="48"/>
      <c r="C43" s="52"/>
      <c r="D43" s="52"/>
      <c r="E43" s="52"/>
      <c r="F43" s="52"/>
      <c r="G43" s="53"/>
      <c r="H43" s="49"/>
      <c r="M43" s="51"/>
      <c r="N43" s="51"/>
      <c r="O43" s="51"/>
      <c r="P43" s="51"/>
      <c r="Q43" s="51"/>
      <c r="R43" s="51"/>
    </row>
    <row r="44" spans="1:18" s="322" customFormat="1" x14ac:dyDescent="0.35">
      <c r="A44" s="11"/>
      <c r="B44" s="11"/>
      <c r="H44" s="11"/>
      <c r="L44" s="323"/>
    </row>
    <row r="70" spans="5:5" x14ac:dyDescent="0.35">
      <c r="E70" s="319"/>
    </row>
    <row r="71" spans="5:5" x14ac:dyDescent="0.35">
      <c r="E71" s="319"/>
    </row>
  </sheetData>
  <mergeCells count="13">
    <mergeCell ref="C35:H35"/>
    <mergeCell ref="A18:A19"/>
    <mergeCell ref="B18:B19"/>
    <mergeCell ref="C18:C19"/>
    <mergeCell ref="D18:D19"/>
    <mergeCell ref="E18:H18"/>
    <mergeCell ref="I18:I19"/>
    <mergeCell ref="D1:E1"/>
    <mergeCell ref="D2:E2"/>
    <mergeCell ref="D3:E3"/>
    <mergeCell ref="D4:E4"/>
    <mergeCell ref="A7:I7"/>
    <mergeCell ref="A8:I8"/>
  </mergeCells>
  <printOptions horizontalCentered="1" verticalCentered="1"/>
  <pageMargins left="0" right="0" top="0" bottom="0" header="0" footer="0"/>
  <pageSetup paperSize="9" scale="6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70"/>
  <sheetViews>
    <sheetView view="pageBreakPreview" zoomScale="78" zoomScaleNormal="100" zoomScaleSheetLayoutView="78" workbookViewId="0">
      <selection activeCell="D40" sqref="D40"/>
    </sheetView>
  </sheetViews>
  <sheetFormatPr defaultColWidth="10.453125" defaultRowHeight="15.5" x14ac:dyDescent="0.35"/>
  <cols>
    <col min="1" max="1" width="49.26953125" style="7" customWidth="1"/>
    <col min="2" max="2" width="24.26953125" style="7" customWidth="1"/>
    <col min="3" max="3" width="42.54296875" style="7" customWidth="1"/>
    <col min="4" max="4" width="19.81640625" style="7" customWidth="1"/>
    <col min="5" max="5" width="12.7265625" style="7" customWidth="1"/>
    <col min="6" max="6" width="15.54296875" style="7" customWidth="1"/>
    <col min="7" max="7" width="9.7265625" style="7" customWidth="1"/>
    <col min="8" max="8" width="14.81640625" style="7" customWidth="1"/>
    <col min="9" max="9" width="34.26953125" style="7" customWidth="1"/>
    <col min="10" max="10" width="27" style="7" customWidth="1"/>
    <col min="11" max="11" width="32.26953125" style="7" customWidth="1"/>
    <col min="12" max="23" width="5.54296875" style="7" customWidth="1"/>
    <col min="24" max="256" width="10.453125" style="7"/>
    <col min="257" max="257" width="3.81640625" style="7" bestFit="1" customWidth="1"/>
    <col min="258" max="258" width="35.81640625" style="7" customWidth="1"/>
    <col min="259" max="259" width="39.26953125" style="7" customWidth="1"/>
    <col min="260" max="260" width="19.81640625" style="7" customWidth="1"/>
    <col min="261" max="261" width="12.7265625" style="7" customWidth="1"/>
    <col min="262" max="262" width="15.54296875" style="7" customWidth="1"/>
    <col min="263" max="263" width="9.7265625" style="7" customWidth="1"/>
    <col min="264" max="264" width="13.453125" style="7" customWidth="1"/>
    <col min="265" max="265" width="31.7265625" style="7" customWidth="1"/>
    <col min="266" max="266" width="27" style="7" customWidth="1"/>
    <col min="267" max="267" width="32.26953125" style="7" customWidth="1"/>
    <col min="268" max="279" width="5.54296875" style="7" customWidth="1"/>
    <col min="280" max="512" width="10.453125" style="7"/>
    <col min="513" max="513" width="3.81640625" style="7" bestFit="1" customWidth="1"/>
    <col min="514" max="514" width="35.81640625" style="7" customWidth="1"/>
    <col min="515" max="515" width="39.26953125" style="7" customWidth="1"/>
    <col min="516" max="516" width="19.81640625" style="7" customWidth="1"/>
    <col min="517" max="517" width="12.7265625" style="7" customWidth="1"/>
    <col min="518" max="518" width="15.54296875" style="7" customWidth="1"/>
    <col min="519" max="519" width="9.7265625" style="7" customWidth="1"/>
    <col min="520" max="520" width="13.453125" style="7" customWidth="1"/>
    <col min="521" max="521" width="31.7265625" style="7" customWidth="1"/>
    <col min="522" max="522" width="27" style="7" customWidth="1"/>
    <col min="523" max="523" width="32.26953125" style="7" customWidth="1"/>
    <col min="524" max="535" width="5.54296875" style="7" customWidth="1"/>
    <col min="536" max="768" width="10.453125" style="7"/>
    <col min="769" max="769" width="3.81640625" style="7" bestFit="1" customWidth="1"/>
    <col min="770" max="770" width="35.81640625" style="7" customWidth="1"/>
    <col min="771" max="771" width="39.26953125" style="7" customWidth="1"/>
    <col min="772" max="772" width="19.81640625" style="7" customWidth="1"/>
    <col min="773" max="773" width="12.7265625" style="7" customWidth="1"/>
    <col min="774" max="774" width="15.54296875" style="7" customWidth="1"/>
    <col min="775" max="775" width="9.7265625" style="7" customWidth="1"/>
    <col min="776" max="776" width="13.453125" style="7" customWidth="1"/>
    <col min="777" max="777" width="31.7265625" style="7" customWidth="1"/>
    <col min="778" max="778" width="27" style="7" customWidth="1"/>
    <col min="779" max="779" width="32.26953125" style="7" customWidth="1"/>
    <col min="780" max="791" width="5.54296875" style="7" customWidth="1"/>
    <col min="792" max="1024" width="10.453125" style="7"/>
    <col min="1025" max="1025" width="3.81640625" style="7" bestFit="1" customWidth="1"/>
    <col min="1026" max="1026" width="35.81640625" style="7" customWidth="1"/>
    <col min="1027" max="1027" width="39.26953125" style="7" customWidth="1"/>
    <col min="1028" max="1028" width="19.81640625" style="7" customWidth="1"/>
    <col min="1029" max="1029" width="12.7265625" style="7" customWidth="1"/>
    <col min="1030" max="1030" width="15.54296875" style="7" customWidth="1"/>
    <col min="1031" max="1031" width="9.7265625" style="7" customWidth="1"/>
    <col min="1032" max="1032" width="13.453125" style="7" customWidth="1"/>
    <col min="1033" max="1033" width="31.7265625" style="7" customWidth="1"/>
    <col min="1034" max="1034" width="27" style="7" customWidth="1"/>
    <col min="1035" max="1035" width="32.26953125" style="7" customWidth="1"/>
    <col min="1036" max="1047" width="5.54296875" style="7" customWidth="1"/>
    <col min="1048" max="1280" width="10.453125" style="7"/>
    <col min="1281" max="1281" width="3.81640625" style="7" bestFit="1" customWidth="1"/>
    <col min="1282" max="1282" width="35.81640625" style="7" customWidth="1"/>
    <col min="1283" max="1283" width="39.26953125" style="7" customWidth="1"/>
    <col min="1284" max="1284" width="19.81640625" style="7" customWidth="1"/>
    <col min="1285" max="1285" width="12.7265625" style="7" customWidth="1"/>
    <col min="1286" max="1286" width="15.54296875" style="7" customWidth="1"/>
    <col min="1287" max="1287" width="9.7265625" style="7" customWidth="1"/>
    <col min="1288" max="1288" width="13.453125" style="7" customWidth="1"/>
    <col min="1289" max="1289" width="31.7265625" style="7" customWidth="1"/>
    <col min="1290" max="1290" width="27" style="7" customWidth="1"/>
    <col min="1291" max="1291" width="32.26953125" style="7" customWidth="1"/>
    <col min="1292" max="1303" width="5.54296875" style="7" customWidth="1"/>
    <col min="1304" max="1536" width="10.453125" style="7"/>
    <col min="1537" max="1537" width="3.81640625" style="7" bestFit="1" customWidth="1"/>
    <col min="1538" max="1538" width="35.81640625" style="7" customWidth="1"/>
    <col min="1539" max="1539" width="39.26953125" style="7" customWidth="1"/>
    <col min="1540" max="1540" width="19.81640625" style="7" customWidth="1"/>
    <col min="1541" max="1541" width="12.7265625" style="7" customWidth="1"/>
    <col min="1542" max="1542" width="15.54296875" style="7" customWidth="1"/>
    <col min="1543" max="1543" width="9.7265625" style="7" customWidth="1"/>
    <col min="1544" max="1544" width="13.453125" style="7" customWidth="1"/>
    <col min="1545" max="1545" width="31.7265625" style="7" customWidth="1"/>
    <col min="1546" max="1546" width="27" style="7" customWidth="1"/>
    <col min="1547" max="1547" width="32.26953125" style="7" customWidth="1"/>
    <col min="1548" max="1559" width="5.54296875" style="7" customWidth="1"/>
    <col min="1560" max="1792" width="10.453125" style="7"/>
    <col min="1793" max="1793" width="3.81640625" style="7" bestFit="1" customWidth="1"/>
    <col min="1794" max="1794" width="35.81640625" style="7" customWidth="1"/>
    <col min="1795" max="1795" width="39.26953125" style="7" customWidth="1"/>
    <col min="1796" max="1796" width="19.81640625" style="7" customWidth="1"/>
    <col min="1797" max="1797" width="12.7265625" style="7" customWidth="1"/>
    <col min="1798" max="1798" width="15.54296875" style="7" customWidth="1"/>
    <col min="1799" max="1799" width="9.7265625" style="7" customWidth="1"/>
    <col min="1800" max="1800" width="13.453125" style="7" customWidth="1"/>
    <col min="1801" max="1801" width="31.7265625" style="7" customWidth="1"/>
    <col min="1802" max="1802" width="27" style="7" customWidth="1"/>
    <col min="1803" max="1803" width="32.26953125" style="7" customWidth="1"/>
    <col min="1804" max="1815" width="5.54296875" style="7" customWidth="1"/>
    <col min="1816" max="2048" width="10.453125" style="7"/>
    <col min="2049" max="2049" width="3.81640625" style="7" bestFit="1" customWidth="1"/>
    <col min="2050" max="2050" width="35.81640625" style="7" customWidth="1"/>
    <col min="2051" max="2051" width="39.26953125" style="7" customWidth="1"/>
    <col min="2052" max="2052" width="19.81640625" style="7" customWidth="1"/>
    <col min="2053" max="2053" width="12.7265625" style="7" customWidth="1"/>
    <col min="2054" max="2054" width="15.54296875" style="7" customWidth="1"/>
    <col min="2055" max="2055" width="9.7265625" style="7" customWidth="1"/>
    <col min="2056" max="2056" width="13.453125" style="7" customWidth="1"/>
    <col min="2057" max="2057" width="31.7265625" style="7" customWidth="1"/>
    <col min="2058" max="2058" width="27" style="7" customWidth="1"/>
    <col min="2059" max="2059" width="32.26953125" style="7" customWidth="1"/>
    <col min="2060" max="2071" width="5.54296875" style="7" customWidth="1"/>
    <col min="2072" max="2304" width="10.453125" style="7"/>
    <col min="2305" max="2305" width="3.81640625" style="7" bestFit="1" customWidth="1"/>
    <col min="2306" max="2306" width="35.81640625" style="7" customWidth="1"/>
    <col min="2307" max="2307" width="39.26953125" style="7" customWidth="1"/>
    <col min="2308" max="2308" width="19.81640625" style="7" customWidth="1"/>
    <col min="2309" max="2309" width="12.7265625" style="7" customWidth="1"/>
    <col min="2310" max="2310" width="15.54296875" style="7" customWidth="1"/>
    <col min="2311" max="2311" width="9.7265625" style="7" customWidth="1"/>
    <col min="2312" max="2312" width="13.453125" style="7" customWidth="1"/>
    <col min="2313" max="2313" width="31.7265625" style="7" customWidth="1"/>
    <col min="2314" max="2314" width="27" style="7" customWidth="1"/>
    <col min="2315" max="2315" width="32.26953125" style="7" customWidth="1"/>
    <col min="2316" max="2327" width="5.54296875" style="7" customWidth="1"/>
    <col min="2328" max="2560" width="10.453125" style="7"/>
    <col min="2561" max="2561" width="3.81640625" style="7" bestFit="1" customWidth="1"/>
    <col min="2562" max="2562" width="35.81640625" style="7" customWidth="1"/>
    <col min="2563" max="2563" width="39.26953125" style="7" customWidth="1"/>
    <col min="2564" max="2564" width="19.81640625" style="7" customWidth="1"/>
    <col min="2565" max="2565" width="12.7265625" style="7" customWidth="1"/>
    <col min="2566" max="2566" width="15.54296875" style="7" customWidth="1"/>
    <col min="2567" max="2567" width="9.7265625" style="7" customWidth="1"/>
    <col min="2568" max="2568" width="13.453125" style="7" customWidth="1"/>
    <col min="2569" max="2569" width="31.7265625" style="7" customWidth="1"/>
    <col min="2570" max="2570" width="27" style="7" customWidth="1"/>
    <col min="2571" max="2571" width="32.26953125" style="7" customWidth="1"/>
    <col min="2572" max="2583" width="5.54296875" style="7" customWidth="1"/>
    <col min="2584" max="2816" width="10.453125" style="7"/>
    <col min="2817" max="2817" width="3.81640625" style="7" bestFit="1" customWidth="1"/>
    <col min="2818" max="2818" width="35.81640625" style="7" customWidth="1"/>
    <col min="2819" max="2819" width="39.26953125" style="7" customWidth="1"/>
    <col min="2820" max="2820" width="19.81640625" style="7" customWidth="1"/>
    <col min="2821" max="2821" width="12.7265625" style="7" customWidth="1"/>
    <col min="2822" max="2822" width="15.54296875" style="7" customWidth="1"/>
    <col min="2823" max="2823" width="9.7265625" style="7" customWidth="1"/>
    <col min="2824" max="2824" width="13.453125" style="7" customWidth="1"/>
    <col min="2825" max="2825" width="31.7265625" style="7" customWidth="1"/>
    <col min="2826" max="2826" width="27" style="7" customWidth="1"/>
    <col min="2827" max="2827" width="32.26953125" style="7" customWidth="1"/>
    <col min="2828" max="2839" width="5.54296875" style="7" customWidth="1"/>
    <col min="2840" max="3072" width="10.453125" style="7"/>
    <col min="3073" max="3073" width="3.81640625" style="7" bestFit="1" customWidth="1"/>
    <col min="3074" max="3074" width="35.81640625" style="7" customWidth="1"/>
    <col min="3075" max="3075" width="39.26953125" style="7" customWidth="1"/>
    <col min="3076" max="3076" width="19.81640625" style="7" customWidth="1"/>
    <col min="3077" max="3077" width="12.7265625" style="7" customWidth="1"/>
    <col min="3078" max="3078" width="15.54296875" style="7" customWidth="1"/>
    <col min="3079" max="3079" width="9.7265625" style="7" customWidth="1"/>
    <col min="3080" max="3080" width="13.453125" style="7" customWidth="1"/>
    <col min="3081" max="3081" width="31.7265625" style="7" customWidth="1"/>
    <col min="3082" max="3082" width="27" style="7" customWidth="1"/>
    <col min="3083" max="3083" width="32.26953125" style="7" customWidth="1"/>
    <col min="3084" max="3095" width="5.54296875" style="7" customWidth="1"/>
    <col min="3096" max="3328" width="10.453125" style="7"/>
    <col min="3329" max="3329" width="3.81640625" style="7" bestFit="1" customWidth="1"/>
    <col min="3330" max="3330" width="35.81640625" style="7" customWidth="1"/>
    <col min="3331" max="3331" width="39.26953125" style="7" customWidth="1"/>
    <col min="3332" max="3332" width="19.81640625" style="7" customWidth="1"/>
    <col min="3333" max="3333" width="12.7265625" style="7" customWidth="1"/>
    <col min="3334" max="3334" width="15.54296875" style="7" customWidth="1"/>
    <col min="3335" max="3335" width="9.7265625" style="7" customWidth="1"/>
    <col min="3336" max="3336" width="13.453125" style="7" customWidth="1"/>
    <col min="3337" max="3337" width="31.7265625" style="7" customWidth="1"/>
    <col min="3338" max="3338" width="27" style="7" customWidth="1"/>
    <col min="3339" max="3339" width="32.26953125" style="7" customWidth="1"/>
    <col min="3340" max="3351" width="5.54296875" style="7" customWidth="1"/>
    <col min="3352" max="3584" width="10.453125" style="7"/>
    <col min="3585" max="3585" width="3.81640625" style="7" bestFit="1" customWidth="1"/>
    <col min="3586" max="3586" width="35.81640625" style="7" customWidth="1"/>
    <col min="3587" max="3587" width="39.26953125" style="7" customWidth="1"/>
    <col min="3588" max="3588" width="19.81640625" style="7" customWidth="1"/>
    <col min="3589" max="3589" width="12.7265625" style="7" customWidth="1"/>
    <col min="3590" max="3590" width="15.54296875" style="7" customWidth="1"/>
    <col min="3591" max="3591" width="9.7265625" style="7" customWidth="1"/>
    <col min="3592" max="3592" width="13.453125" style="7" customWidth="1"/>
    <col min="3593" max="3593" width="31.7265625" style="7" customWidth="1"/>
    <col min="3594" max="3594" width="27" style="7" customWidth="1"/>
    <col min="3595" max="3595" width="32.26953125" style="7" customWidth="1"/>
    <col min="3596" max="3607" width="5.54296875" style="7" customWidth="1"/>
    <col min="3608" max="3840" width="10.453125" style="7"/>
    <col min="3841" max="3841" width="3.81640625" style="7" bestFit="1" customWidth="1"/>
    <col min="3842" max="3842" width="35.81640625" style="7" customWidth="1"/>
    <col min="3843" max="3843" width="39.26953125" style="7" customWidth="1"/>
    <col min="3844" max="3844" width="19.81640625" style="7" customWidth="1"/>
    <col min="3845" max="3845" width="12.7265625" style="7" customWidth="1"/>
    <col min="3846" max="3846" width="15.54296875" style="7" customWidth="1"/>
    <col min="3847" max="3847" width="9.7265625" style="7" customWidth="1"/>
    <col min="3848" max="3848" width="13.453125" style="7" customWidth="1"/>
    <col min="3849" max="3849" width="31.7265625" style="7" customWidth="1"/>
    <col min="3850" max="3850" width="27" style="7" customWidth="1"/>
    <col min="3851" max="3851" width="32.26953125" style="7" customWidth="1"/>
    <col min="3852" max="3863" width="5.54296875" style="7" customWidth="1"/>
    <col min="3864" max="4096" width="10.453125" style="7"/>
    <col min="4097" max="4097" width="3.81640625" style="7" bestFit="1" customWidth="1"/>
    <col min="4098" max="4098" width="35.81640625" style="7" customWidth="1"/>
    <col min="4099" max="4099" width="39.26953125" style="7" customWidth="1"/>
    <col min="4100" max="4100" width="19.81640625" style="7" customWidth="1"/>
    <col min="4101" max="4101" width="12.7265625" style="7" customWidth="1"/>
    <col min="4102" max="4102" width="15.54296875" style="7" customWidth="1"/>
    <col min="4103" max="4103" width="9.7265625" style="7" customWidth="1"/>
    <col min="4104" max="4104" width="13.453125" style="7" customWidth="1"/>
    <col min="4105" max="4105" width="31.7265625" style="7" customWidth="1"/>
    <col min="4106" max="4106" width="27" style="7" customWidth="1"/>
    <col min="4107" max="4107" width="32.26953125" style="7" customWidth="1"/>
    <col min="4108" max="4119" width="5.54296875" style="7" customWidth="1"/>
    <col min="4120" max="4352" width="10.453125" style="7"/>
    <col min="4353" max="4353" width="3.81640625" style="7" bestFit="1" customWidth="1"/>
    <col min="4354" max="4354" width="35.81640625" style="7" customWidth="1"/>
    <col min="4355" max="4355" width="39.26953125" style="7" customWidth="1"/>
    <col min="4356" max="4356" width="19.81640625" style="7" customWidth="1"/>
    <col min="4357" max="4357" width="12.7265625" style="7" customWidth="1"/>
    <col min="4358" max="4358" width="15.54296875" style="7" customWidth="1"/>
    <col min="4359" max="4359" width="9.7265625" style="7" customWidth="1"/>
    <col min="4360" max="4360" width="13.453125" style="7" customWidth="1"/>
    <col min="4361" max="4361" width="31.7265625" style="7" customWidth="1"/>
    <col min="4362" max="4362" width="27" style="7" customWidth="1"/>
    <col min="4363" max="4363" width="32.26953125" style="7" customWidth="1"/>
    <col min="4364" max="4375" width="5.54296875" style="7" customWidth="1"/>
    <col min="4376" max="4608" width="10.453125" style="7"/>
    <col min="4609" max="4609" width="3.81640625" style="7" bestFit="1" customWidth="1"/>
    <col min="4610" max="4610" width="35.81640625" style="7" customWidth="1"/>
    <col min="4611" max="4611" width="39.26953125" style="7" customWidth="1"/>
    <col min="4612" max="4612" width="19.81640625" style="7" customWidth="1"/>
    <col min="4613" max="4613" width="12.7265625" style="7" customWidth="1"/>
    <col min="4614" max="4614" width="15.54296875" style="7" customWidth="1"/>
    <col min="4615" max="4615" width="9.7265625" style="7" customWidth="1"/>
    <col min="4616" max="4616" width="13.453125" style="7" customWidth="1"/>
    <col min="4617" max="4617" width="31.7265625" style="7" customWidth="1"/>
    <col min="4618" max="4618" width="27" style="7" customWidth="1"/>
    <col min="4619" max="4619" width="32.26953125" style="7" customWidth="1"/>
    <col min="4620" max="4631" width="5.54296875" style="7" customWidth="1"/>
    <col min="4632" max="4864" width="10.453125" style="7"/>
    <col min="4865" max="4865" width="3.81640625" style="7" bestFit="1" customWidth="1"/>
    <col min="4866" max="4866" width="35.81640625" style="7" customWidth="1"/>
    <col min="4867" max="4867" width="39.26953125" style="7" customWidth="1"/>
    <col min="4868" max="4868" width="19.81640625" style="7" customWidth="1"/>
    <col min="4869" max="4869" width="12.7265625" style="7" customWidth="1"/>
    <col min="4870" max="4870" width="15.54296875" style="7" customWidth="1"/>
    <col min="4871" max="4871" width="9.7265625" style="7" customWidth="1"/>
    <col min="4872" max="4872" width="13.453125" style="7" customWidth="1"/>
    <col min="4873" max="4873" width="31.7265625" style="7" customWidth="1"/>
    <col min="4874" max="4874" width="27" style="7" customWidth="1"/>
    <col min="4875" max="4875" width="32.26953125" style="7" customWidth="1"/>
    <col min="4876" max="4887" width="5.54296875" style="7" customWidth="1"/>
    <col min="4888" max="5120" width="10.453125" style="7"/>
    <col min="5121" max="5121" width="3.81640625" style="7" bestFit="1" customWidth="1"/>
    <col min="5122" max="5122" width="35.81640625" style="7" customWidth="1"/>
    <col min="5123" max="5123" width="39.26953125" style="7" customWidth="1"/>
    <col min="5124" max="5124" width="19.81640625" style="7" customWidth="1"/>
    <col min="5125" max="5125" width="12.7265625" style="7" customWidth="1"/>
    <col min="5126" max="5126" width="15.54296875" style="7" customWidth="1"/>
    <col min="5127" max="5127" width="9.7265625" style="7" customWidth="1"/>
    <col min="5128" max="5128" width="13.453125" style="7" customWidth="1"/>
    <col min="5129" max="5129" width="31.7265625" style="7" customWidth="1"/>
    <col min="5130" max="5130" width="27" style="7" customWidth="1"/>
    <col min="5131" max="5131" width="32.26953125" style="7" customWidth="1"/>
    <col min="5132" max="5143" width="5.54296875" style="7" customWidth="1"/>
    <col min="5144" max="5376" width="10.453125" style="7"/>
    <col min="5377" max="5377" width="3.81640625" style="7" bestFit="1" customWidth="1"/>
    <col min="5378" max="5378" width="35.81640625" style="7" customWidth="1"/>
    <col min="5379" max="5379" width="39.26953125" style="7" customWidth="1"/>
    <col min="5380" max="5380" width="19.81640625" style="7" customWidth="1"/>
    <col min="5381" max="5381" width="12.7265625" style="7" customWidth="1"/>
    <col min="5382" max="5382" width="15.54296875" style="7" customWidth="1"/>
    <col min="5383" max="5383" width="9.7265625" style="7" customWidth="1"/>
    <col min="5384" max="5384" width="13.453125" style="7" customWidth="1"/>
    <col min="5385" max="5385" width="31.7265625" style="7" customWidth="1"/>
    <col min="5386" max="5386" width="27" style="7" customWidth="1"/>
    <col min="5387" max="5387" width="32.26953125" style="7" customWidth="1"/>
    <col min="5388" max="5399" width="5.54296875" style="7" customWidth="1"/>
    <col min="5400" max="5632" width="10.453125" style="7"/>
    <col min="5633" max="5633" width="3.81640625" style="7" bestFit="1" customWidth="1"/>
    <col min="5634" max="5634" width="35.81640625" style="7" customWidth="1"/>
    <col min="5635" max="5635" width="39.26953125" style="7" customWidth="1"/>
    <col min="5636" max="5636" width="19.81640625" style="7" customWidth="1"/>
    <col min="5637" max="5637" width="12.7265625" style="7" customWidth="1"/>
    <col min="5638" max="5638" width="15.54296875" style="7" customWidth="1"/>
    <col min="5639" max="5639" width="9.7265625" style="7" customWidth="1"/>
    <col min="5640" max="5640" width="13.453125" style="7" customWidth="1"/>
    <col min="5641" max="5641" width="31.7265625" style="7" customWidth="1"/>
    <col min="5642" max="5642" width="27" style="7" customWidth="1"/>
    <col min="5643" max="5643" width="32.26953125" style="7" customWidth="1"/>
    <col min="5644" max="5655" width="5.54296875" style="7" customWidth="1"/>
    <col min="5656" max="5888" width="10.453125" style="7"/>
    <col min="5889" max="5889" width="3.81640625" style="7" bestFit="1" customWidth="1"/>
    <col min="5890" max="5890" width="35.81640625" style="7" customWidth="1"/>
    <col min="5891" max="5891" width="39.26953125" style="7" customWidth="1"/>
    <col min="5892" max="5892" width="19.81640625" style="7" customWidth="1"/>
    <col min="5893" max="5893" width="12.7265625" style="7" customWidth="1"/>
    <col min="5894" max="5894" width="15.54296875" style="7" customWidth="1"/>
    <col min="5895" max="5895" width="9.7265625" style="7" customWidth="1"/>
    <col min="5896" max="5896" width="13.453125" style="7" customWidth="1"/>
    <col min="5897" max="5897" width="31.7265625" style="7" customWidth="1"/>
    <col min="5898" max="5898" width="27" style="7" customWidth="1"/>
    <col min="5899" max="5899" width="32.26953125" style="7" customWidth="1"/>
    <col min="5900" max="5911" width="5.54296875" style="7" customWidth="1"/>
    <col min="5912" max="6144" width="10.453125" style="7"/>
    <col min="6145" max="6145" width="3.81640625" style="7" bestFit="1" customWidth="1"/>
    <col min="6146" max="6146" width="35.81640625" style="7" customWidth="1"/>
    <col min="6147" max="6147" width="39.26953125" style="7" customWidth="1"/>
    <col min="6148" max="6148" width="19.81640625" style="7" customWidth="1"/>
    <col min="6149" max="6149" width="12.7265625" style="7" customWidth="1"/>
    <col min="6150" max="6150" width="15.54296875" style="7" customWidth="1"/>
    <col min="6151" max="6151" width="9.7265625" style="7" customWidth="1"/>
    <col min="6152" max="6152" width="13.453125" style="7" customWidth="1"/>
    <col min="6153" max="6153" width="31.7265625" style="7" customWidth="1"/>
    <col min="6154" max="6154" width="27" style="7" customWidth="1"/>
    <col min="6155" max="6155" width="32.26953125" style="7" customWidth="1"/>
    <col min="6156" max="6167" width="5.54296875" style="7" customWidth="1"/>
    <col min="6168" max="6400" width="10.453125" style="7"/>
    <col min="6401" max="6401" width="3.81640625" style="7" bestFit="1" customWidth="1"/>
    <col min="6402" max="6402" width="35.81640625" style="7" customWidth="1"/>
    <col min="6403" max="6403" width="39.26953125" style="7" customWidth="1"/>
    <col min="6404" max="6404" width="19.81640625" style="7" customWidth="1"/>
    <col min="6405" max="6405" width="12.7265625" style="7" customWidth="1"/>
    <col min="6406" max="6406" width="15.54296875" style="7" customWidth="1"/>
    <col min="6407" max="6407" width="9.7265625" style="7" customWidth="1"/>
    <col min="6408" max="6408" width="13.453125" style="7" customWidth="1"/>
    <col min="6409" max="6409" width="31.7265625" style="7" customWidth="1"/>
    <col min="6410" max="6410" width="27" style="7" customWidth="1"/>
    <col min="6411" max="6411" width="32.26953125" style="7" customWidth="1"/>
    <col min="6412" max="6423" width="5.54296875" style="7" customWidth="1"/>
    <col min="6424" max="6656" width="10.453125" style="7"/>
    <col min="6657" max="6657" width="3.81640625" style="7" bestFit="1" customWidth="1"/>
    <col min="6658" max="6658" width="35.81640625" style="7" customWidth="1"/>
    <col min="6659" max="6659" width="39.26953125" style="7" customWidth="1"/>
    <col min="6660" max="6660" width="19.81640625" style="7" customWidth="1"/>
    <col min="6661" max="6661" width="12.7265625" style="7" customWidth="1"/>
    <col min="6662" max="6662" width="15.54296875" style="7" customWidth="1"/>
    <col min="6663" max="6663" width="9.7265625" style="7" customWidth="1"/>
    <col min="6664" max="6664" width="13.453125" style="7" customWidth="1"/>
    <col min="6665" max="6665" width="31.7265625" style="7" customWidth="1"/>
    <col min="6666" max="6666" width="27" style="7" customWidth="1"/>
    <col min="6667" max="6667" width="32.26953125" style="7" customWidth="1"/>
    <col min="6668" max="6679" width="5.54296875" style="7" customWidth="1"/>
    <col min="6680" max="6912" width="10.453125" style="7"/>
    <col min="6913" max="6913" width="3.81640625" style="7" bestFit="1" customWidth="1"/>
    <col min="6914" max="6914" width="35.81640625" style="7" customWidth="1"/>
    <col min="6915" max="6915" width="39.26953125" style="7" customWidth="1"/>
    <col min="6916" max="6916" width="19.81640625" style="7" customWidth="1"/>
    <col min="6917" max="6917" width="12.7265625" style="7" customWidth="1"/>
    <col min="6918" max="6918" width="15.54296875" style="7" customWidth="1"/>
    <col min="6919" max="6919" width="9.7265625" style="7" customWidth="1"/>
    <col min="6920" max="6920" width="13.453125" style="7" customWidth="1"/>
    <col min="6921" max="6921" width="31.7265625" style="7" customWidth="1"/>
    <col min="6922" max="6922" width="27" style="7" customWidth="1"/>
    <col min="6923" max="6923" width="32.26953125" style="7" customWidth="1"/>
    <col min="6924" max="6935" width="5.54296875" style="7" customWidth="1"/>
    <col min="6936" max="7168" width="10.453125" style="7"/>
    <col min="7169" max="7169" width="3.81640625" style="7" bestFit="1" customWidth="1"/>
    <col min="7170" max="7170" width="35.81640625" style="7" customWidth="1"/>
    <col min="7171" max="7171" width="39.26953125" style="7" customWidth="1"/>
    <col min="7172" max="7172" width="19.81640625" style="7" customWidth="1"/>
    <col min="7173" max="7173" width="12.7265625" style="7" customWidth="1"/>
    <col min="7174" max="7174" width="15.54296875" style="7" customWidth="1"/>
    <col min="7175" max="7175" width="9.7265625" style="7" customWidth="1"/>
    <col min="7176" max="7176" width="13.453125" style="7" customWidth="1"/>
    <col min="7177" max="7177" width="31.7265625" style="7" customWidth="1"/>
    <col min="7178" max="7178" width="27" style="7" customWidth="1"/>
    <col min="7179" max="7179" width="32.26953125" style="7" customWidth="1"/>
    <col min="7180" max="7191" width="5.54296875" style="7" customWidth="1"/>
    <col min="7192" max="7424" width="10.453125" style="7"/>
    <col min="7425" max="7425" width="3.81640625" style="7" bestFit="1" customWidth="1"/>
    <col min="7426" max="7426" width="35.81640625" style="7" customWidth="1"/>
    <col min="7427" max="7427" width="39.26953125" style="7" customWidth="1"/>
    <col min="7428" max="7428" width="19.81640625" style="7" customWidth="1"/>
    <col min="7429" max="7429" width="12.7265625" style="7" customWidth="1"/>
    <col min="7430" max="7430" width="15.54296875" style="7" customWidth="1"/>
    <col min="7431" max="7431" width="9.7265625" style="7" customWidth="1"/>
    <col min="7432" max="7432" width="13.453125" style="7" customWidth="1"/>
    <col min="7433" max="7433" width="31.7265625" style="7" customWidth="1"/>
    <col min="7434" max="7434" width="27" style="7" customWidth="1"/>
    <col min="7435" max="7435" width="32.26953125" style="7" customWidth="1"/>
    <col min="7436" max="7447" width="5.54296875" style="7" customWidth="1"/>
    <col min="7448" max="7680" width="10.453125" style="7"/>
    <col min="7681" max="7681" width="3.81640625" style="7" bestFit="1" customWidth="1"/>
    <col min="7682" max="7682" width="35.81640625" style="7" customWidth="1"/>
    <col min="7683" max="7683" width="39.26953125" style="7" customWidth="1"/>
    <col min="7684" max="7684" width="19.81640625" style="7" customWidth="1"/>
    <col min="7685" max="7685" width="12.7265625" style="7" customWidth="1"/>
    <col min="7686" max="7686" width="15.54296875" style="7" customWidth="1"/>
    <col min="7687" max="7687" width="9.7265625" style="7" customWidth="1"/>
    <col min="7688" max="7688" width="13.453125" style="7" customWidth="1"/>
    <col min="7689" max="7689" width="31.7265625" style="7" customWidth="1"/>
    <col min="7690" max="7690" width="27" style="7" customWidth="1"/>
    <col min="7691" max="7691" width="32.26953125" style="7" customWidth="1"/>
    <col min="7692" max="7703" width="5.54296875" style="7" customWidth="1"/>
    <col min="7704" max="7936" width="10.453125" style="7"/>
    <col min="7937" max="7937" width="3.81640625" style="7" bestFit="1" customWidth="1"/>
    <col min="7938" max="7938" width="35.81640625" style="7" customWidth="1"/>
    <col min="7939" max="7939" width="39.26953125" style="7" customWidth="1"/>
    <col min="7940" max="7940" width="19.81640625" style="7" customWidth="1"/>
    <col min="7941" max="7941" width="12.7265625" style="7" customWidth="1"/>
    <col min="7942" max="7942" width="15.54296875" style="7" customWidth="1"/>
    <col min="7943" max="7943" width="9.7265625" style="7" customWidth="1"/>
    <col min="7944" max="7944" width="13.453125" style="7" customWidth="1"/>
    <col min="7945" max="7945" width="31.7265625" style="7" customWidth="1"/>
    <col min="7946" max="7946" width="27" style="7" customWidth="1"/>
    <col min="7947" max="7947" width="32.26953125" style="7" customWidth="1"/>
    <col min="7948" max="7959" width="5.54296875" style="7" customWidth="1"/>
    <col min="7960" max="8192" width="10.453125" style="7"/>
    <col min="8193" max="8193" width="3.81640625" style="7" bestFit="1" customWidth="1"/>
    <col min="8194" max="8194" width="35.81640625" style="7" customWidth="1"/>
    <col min="8195" max="8195" width="39.26953125" style="7" customWidth="1"/>
    <col min="8196" max="8196" width="19.81640625" style="7" customWidth="1"/>
    <col min="8197" max="8197" width="12.7265625" style="7" customWidth="1"/>
    <col min="8198" max="8198" width="15.54296875" style="7" customWidth="1"/>
    <col min="8199" max="8199" width="9.7265625" style="7" customWidth="1"/>
    <col min="8200" max="8200" width="13.453125" style="7" customWidth="1"/>
    <col min="8201" max="8201" width="31.7265625" style="7" customWidth="1"/>
    <col min="8202" max="8202" width="27" style="7" customWidth="1"/>
    <col min="8203" max="8203" width="32.26953125" style="7" customWidth="1"/>
    <col min="8204" max="8215" width="5.54296875" style="7" customWidth="1"/>
    <col min="8216" max="8448" width="10.453125" style="7"/>
    <col min="8449" max="8449" width="3.81640625" style="7" bestFit="1" customWidth="1"/>
    <col min="8450" max="8450" width="35.81640625" style="7" customWidth="1"/>
    <col min="8451" max="8451" width="39.26953125" style="7" customWidth="1"/>
    <col min="8452" max="8452" width="19.81640625" style="7" customWidth="1"/>
    <col min="8453" max="8453" width="12.7265625" style="7" customWidth="1"/>
    <col min="8454" max="8454" width="15.54296875" style="7" customWidth="1"/>
    <col min="8455" max="8455" width="9.7265625" style="7" customWidth="1"/>
    <col min="8456" max="8456" width="13.453125" style="7" customWidth="1"/>
    <col min="8457" max="8457" width="31.7265625" style="7" customWidth="1"/>
    <col min="8458" max="8458" width="27" style="7" customWidth="1"/>
    <col min="8459" max="8459" width="32.26953125" style="7" customWidth="1"/>
    <col min="8460" max="8471" width="5.54296875" style="7" customWidth="1"/>
    <col min="8472" max="8704" width="10.453125" style="7"/>
    <col min="8705" max="8705" width="3.81640625" style="7" bestFit="1" customWidth="1"/>
    <col min="8706" max="8706" width="35.81640625" style="7" customWidth="1"/>
    <col min="8707" max="8707" width="39.26953125" style="7" customWidth="1"/>
    <col min="8708" max="8708" width="19.81640625" style="7" customWidth="1"/>
    <col min="8709" max="8709" width="12.7265625" style="7" customWidth="1"/>
    <col min="8710" max="8710" width="15.54296875" style="7" customWidth="1"/>
    <col min="8711" max="8711" width="9.7265625" style="7" customWidth="1"/>
    <col min="8712" max="8712" width="13.453125" style="7" customWidth="1"/>
    <col min="8713" max="8713" width="31.7265625" style="7" customWidth="1"/>
    <col min="8714" max="8714" width="27" style="7" customWidth="1"/>
    <col min="8715" max="8715" width="32.26953125" style="7" customWidth="1"/>
    <col min="8716" max="8727" width="5.54296875" style="7" customWidth="1"/>
    <col min="8728" max="8960" width="10.453125" style="7"/>
    <col min="8961" max="8961" width="3.81640625" style="7" bestFit="1" customWidth="1"/>
    <col min="8962" max="8962" width="35.81640625" style="7" customWidth="1"/>
    <col min="8963" max="8963" width="39.26953125" style="7" customWidth="1"/>
    <col min="8964" max="8964" width="19.81640625" style="7" customWidth="1"/>
    <col min="8965" max="8965" width="12.7265625" style="7" customWidth="1"/>
    <col min="8966" max="8966" width="15.54296875" style="7" customWidth="1"/>
    <col min="8967" max="8967" width="9.7265625" style="7" customWidth="1"/>
    <col min="8968" max="8968" width="13.453125" style="7" customWidth="1"/>
    <col min="8969" max="8969" width="31.7265625" style="7" customWidth="1"/>
    <col min="8970" max="8970" width="27" style="7" customWidth="1"/>
    <col min="8971" max="8971" width="32.26953125" style="7" customWidth="1"/>
    <col min="8972" max="8983" width="5.54296875" style="7" customWidth="1"/>
    <col min="8984" max="9216" width="10.453125" style="7"/>
    <col min="9217" max="9217" width="3.81640625" style="7" bestFit="1" customWidth="1"/>
    <col min="9218" max="9218" width="35.81640625" style="7" customWidth="1"/>
    <col min="9219" max="9219" width="39.26953125" style="7" customWidth="1"/>
    <col min="9220" max="9220" width="19.81640625" style="7" customWidth="1"/>
    <col min="9221" max="9221" width="12.7265625" style="7" customWidth="1"/>
    <col min="9222" max="9222" width="15.54296875" style="7" customWidth="1"/>
    <col min="9223" max="9223" width="9.7265625" style="7" customWidth="1"/>
    <col min="9224" max="9224" width="13.453125" style="7" customWidth="1"/>
    <col min="9225" max="9225" width="31.7265625" style="7" customWidth="1"/>
    <col min="9226" max="9226" width="27" style="7" customWidth="1"/>
    <col min="9227" max="9227" width="32.26953125" style="7" customWidth="1"/>
    <col min="9228" max="9239" width="5.54296875" style="7" customWidth="1"/>
    <col min="9240" max="9472" width="10.453125" style="7"/>
    <col min="9473" max="9473" width="3.81640625" style="7" bestFit="1" customWidth="1"/>
    <col min="9474" max="9474" width="35.81640625" style="7" customWidth="1"/>
    <col min="9475" max="9475" width="39.26953125" style="7" customWidth="1"/>
    <col min="9476" max="9476" width="19.81640625" style="7" customWidth="1"/>
    <col min="9477" max="9477" width="12.7265625" style="7" customWidth="1"/>
    <col min="9478" max="9478" width="15.54296875" style="7" customWidth="1"/>
    <col min="9479" max="9479" width="9.7265625" style="7" customWidth="1"/>
    <col min="9480" max="9480" width="13.453125" style="7" customWidth="1"/>
    <col min="9481" max="9481" width="31.7265625" style="7" customWidth="1"/>
    <col min="9482" max="9482" width="27" style="7" customWidth="1"/>
    <col min="9483" max="9483" width="32.26953125" style="7" customWidth="1"/>
    <col min="9484" max="9495" width="5.54296875" style="7" customWidth="1"/>
    <col min="9496" max="9728" width="10.453125" style="7"/>
    <col min="9729" max="9729" width="3.81640625" style="7" bestFit="1" customWidth="1"/>
    <col min="9730" max="9730" width="35.81640625" style="7" customWidth="1"/>
    <col min="9731" max="9731" width="39.26953125" style="7" customWidth="1"/>
    <col min="9732" max="9732" width="19.81640625" style="7" customWidth="1"/>
    <col min="9733" max="9733" width="12.7265625" style="7" customWidth="1"/>
    <col min="9734" max="9734" width="15.54296875" style="7" customWidth="1"/>
    <col min="9735" max="9735" width="9.7265625" style="7" customWidth="1"/>
    <col min="9736" max="9736" width="13.453125" style="7" customWidth="1"/>
    <col min="9737" max="9737" width="31.7265625" style="7" customWidth="1"/>
    <col min="9738" max="9738" width="27" style="7" customWidth="1"/>
    <col min="9739" max="9739" width="32.26953125" style="7" customWidth="1"/>
    <col min="9740" max="9751" width="5.54296875" style="7" customWidth="1"/>
    <col min="9752" max="9984" width="10.453125" style="7"/>
    <col min="9985" max="9985" width="3.81640625" style="7" bestFit="1" customWidth="1"/>
    <col min="9986" max="9986" width="35.81640625" style="7" customWidth="1"/>
    <col min="9987" max="9987" width="39.26953125" style="7" customWidth="1"/>
    <col min="9988" max="9988" width="19.81640625" style="7" customWidth="1"/>
    <col min="9989" max="9989" width="12.7265625" style="7" customWidth="1"/>
    <col min="9990" max="9990" width="15.54296875" style="7" customWidth="1"/>
    <col min="9991" max="9991" width="9.7265625" style="7" customWidth="1"/>
    <col min="9992" max="9992" width="13.453125" style="7" customWidth="1"/>
    <col min="9993" max="9993" width="31.7265625" style="7" customWidth="1"/>
    <col min="9994" max="9994" width="27" style="7" customWidth="1"/>
    <col min="9995" max="9995" width="32.26953125" style="7" customWidth="1"/>
    <col min="9996" max="10007" width="5.54296875" style="7" customWidth="1"/>
    <col min="10008" max="10240" width="10.453125" style="7"/>
    <col min="10241" max="10241" width="3.81640625" style="7" bestFit="1" customWidth="1"/>
    <col min="10242" max="10242" width="35.81640625" style="7" customWidth="1"/>
    <col min="10243" max="10243" width="39.26953125" style="7" customWidth="1"/>
    <col min="10244" max="10244" width="19.81640625" style="7" customWidth="1"/>
    <col min="10245" max="10245" width="12.7265625" style="7" customWidth="1"/>
    <col min="10246" max="10246" width="15.54296875" style="7" customWidth="1"/>
    <col min="10247" max="10247" width="9.7265625" style="7" customWidth="1"/>
    <col min="10248" max="10248" width="13.453125" style="7" customWidth="1"/>
    <col min="10249" max="10249" width="31.7265625" style="7" customWidth="1"/>
    <col min="10250" max="10250" width="27" style="7" customWidth="1"/>
    <col min="10251" max="10251" width="32.26953125" style="7" customWidth="1"/>
    <col min="10252" max="10263" width="5.54296875" style="7" customWidth="1"/>
    <col min="10264" max="10496" width="10.453125" style="7"/>
    <col min="10497" max="10497" width="3.81640625" style="7" bestFit="1" customWidth="1"/>
    <col min="10498" max="10498" width="35.81640625" style="7" customWidth="1"/>
    <col min="10499" max="10499" width="39.26953125" style="7" customWidth="1"/>
    <col min="10500" max="10500" width="19.81640625" style="7" customWidth="1"/>
    <col min="10501" max="10501" width="12.7265625" style="7" customWidth="1"/>
    <col min="10502" max="10502" width="15.54296875" style="7" customWidth="1"/>
    <col min="10503" max="10503" width="9.7265625" style="7" customWidth="1"/>
    <col min="10504" max="10504" width="13.453125" style="7" customWidth="1"/>
    <col min="10505" max="10505" width="31.7265625" style="7" customWidth="1"/>
    <col min="10506" max="10506" width="27" style="7" customWidth="1"/>
    <col min="10507" max="10507" width="32.26953125" style="7" customWidth="1"/>
    <col min="10508" max="10519" width="5.54296875" style="7" customWidth="1"/>
    <col min="10520" max="10752" width="10.453125" style="7"/>
    <col min="10753" max="10753" width="3.81640625" style="7" bestFit="1" customWidth="1"/>
    <col min="10754" max="10754" width="35.81640625" style="7" customWidth="1"/>
    <col min="10755" max="10755" width="39.26953125" style="7" customWidth="1"/>
    <col min="10756" max="10756" width="19.81640625" style="7" customWidth="1"/>
    <col min="10757" max="10757" width="12.7265625" style="7" customWidth="1"/>
    <col min="10758" max="10758" width="15.54296875" style="7" customWidth="1"/>
    <col min="10759" max="10759" width="9.7265625" style="7" customWidth="1"/>
    <col min="10760" max="10760" width="13.453125" style="7" customWidth="1"/>
    <col min="10761" max="10761" width="31.7265625" style="7" customWidth="1"/>
    <col min="10762" max="10762" width="27" style="7" customWidth="1"/>
    <col min="10763" max="10763" width="32.26953125" style="7" customWidth="1"/>
    <col min="10764" max="10775" width="5.54296875" style="7" customWidth="1"/>
    <col min="10776" max="11008" width="10.453125" style="7"/>
    <col min="11009" max="11009" width="3.81640625" style="7" bestFit="1" customWidth="1"/>
    <col min="11010" max="11010" width="35.81640625" style="7" customWidth="1"/>
    <col min="11011" max="11011" width="39.26953125" style="7" customWidth="1"/>
    <col min="11012" max="11012" width="19.81640625" style="7" customWidth="1"/>
    <col min="11013" max="11013" width="12.7265625" style="7" customWidth="1"/>
    <col min="11014" max="11014" width="15.54296875" style="7" customWidth="1"/>
    <col min="11015" max="11015" width="9.7265625" style="7" customWidth="1"/>
    <col min="11016" max="11016" width="13.453125" style="7" customWidth="1"/>
    <col min="11017" max="11017" width="31.7265625" style="7" customWidth="1"/>
    <col min="11018" max="11018" width="27" style="7" customWidth="1"/>
    <col min="11019" max="11019" width="32.26953125" style="7" customWidth="1"/>
    <col min="11020" max="11031" width="5.54296875" style="7" customWidth="1"/>
    <col min="11032" max="11264" width="10.453125" style="7"/>
    <col min="11265" max="11265" width="3.81640625" style="7" bestFit="1" customWidth="1"/>
    <col min="11266" max="11266" width="35.81640625" style="7" customWidth="1"/>
    <col min="11267" max="11267" width="39.26953125" style="7" customWidth="1"/>
    <col min="11268" max="11268" width="19.81640625" style="7" customWidth="1"/>
    <col min="11269" max="11269" width="12.7265625" style="7" customWidth="1"/>
    <col min="11270" max="11270" width="15.54296875" style="7" customWidth="1"/>
    <col min="11271" max="11271" width="9.7265625" style="7" customWidth="1"/>
    <col min="11272" max="11272" width="13.453125" style="7" customWidth="1"/>
    <col min="11273" max="11273" width="31.7265625" style="7" customWidth="1"/>
    <col min="11274" max="11274" width="27" style="7" customWidth="1"/>
    <col min="11275" max="11275" width="32.26953125" style="7" customWidth="1"/>
    <col min="11276" max="11287" width="5.54296875" style="7" customWidth="1"/>
    <col min="11288" max="11520" width="10.453125" style="7"/>
    <col min="11521" max="11521" width="3.81640625" style="7" bestFit="1" customWidth="1"/>
    <col min="11522" max="11522" width="35.81640625" style="7" customWidth="1"/>
    <col min="11523" max="11523" width="39.26953125" style="7" customWidth="1"/>
    <col min="11524" max="11524" width="19.81640625" style="7" customWidth="1"/>
    <col min="11525" max="11525" width="12.7265625" style="7" customWidth="1"/>
    <col min="11526" max="11526" width="15.54296875" style="7" customWidth="1"/>
    <col min="11527" max="11527" width="9.7265625" style="7" customWidth="1"/>
    <col min="11528" max="11528" width="13.453125" style="7" customWidth="1"/>
    <col min="11529" max="11529" width="31.7265625" style="7" customWidth="1"/>
    <col min="11530" max="11530" width="27" style="7" customWidth="1"/>
    <col min="11531" max="11531" width="32.26953125" style="7" customWidth="1"/>
    <col min="11532" max="11543" width="5.54296875" style="7" customWidth="1"/>
    <col min="11544" max="11776" width="10.453125" style="7"/>
    <col min="11777" max="11777" width="3.81640625" style="7" bestFit="1" customWidth="1"/>
    <col min="11778" max="11778" width="35.81640625" style="7" customWidth="1"/>
    <col min="11779" max="11779" width="39.26953125" style="7" customWidth="1"/>
    <col min="11780" max="11780" width="19.81640625" style="7" customWidth="1"/>
    <col min="11781" max="11781" width="12.7265625" style="7" customWidth="1"/>
    <col min="11782" max="11782" width="15.54296875" style="7" customWidth="1"/>
    <col min="11783" max="11783" width="9.7265625" style="7" customWidth="1"/>
    <col min="11784" max="11784" width="13.453125" style="7" customWidth="1"/>
    <col min="11785" max="11785" width="31.7265625" style="7" customWidth="1"/>
    <col min="11786" max="11786" width="27" style="7" customWidth="1"/>
    <col min="11787" max="11787" width="32.26953125" style="7" customWidth="1"/>
    <col min="11788" max="11799" width="5.54296875" style="7" customWidth="1"/>
    <col min="11800" max="12032" width="10.453125" style="7"/>
    <col min="12033" max="12033" width="3.81640625" style="7" bestFit="1" customWidth="1"/>
    <col min="12034" max="12034" width="35.81640625" style="7" customWidth="1"/>
    <col min="12035" max="12035" width="39.26953125" style="7" customWidth="1"/>
    <col min="12036" max="12036" width="19.81640625" style="7" customWidth="1"/>
    <col min="12037" max="12037" width="12.7265625" style="7" customWidth="1"/>
    <col min="12038" max="12038" width="15.54296875" style="7" customWidth="1"/>
    <col min="12039" max="12039" width="9.7265625" style="7" customWidth="1"/>
    <col min="12040" max="12040" width="13.453125" style="7" customWidth="1"/>
    <col min="12041" max="12041" width="31.7265625" style="7" customWidth="1"/>
    <col min="12042" max="12042" width="27" style="7" customWidth="1"/>
    <col min="12043" max="12043" width="32.26953125" style="7" customWidth="1"/>
    <col min="12044" max="12055" width="5.54296875" style="7" customWidth="1"/>
    <col min="12056" max="12288" width="10.453125" style="7"/>
    <col min="12289" max="12289" width="3.81640625" style="7" bestFit="1" customWidth="1"/>
    <col min="12290" max="12290" width="35.81640625" style="7" customWidth="1"/>
    <col min="12291" max="12291" width="39.26953125" style="7" customWidth="1"/>
    <col min="12292" max="12292" width="19.81640625" style="7" customWidth="1"/>
    <col min="12293" max="12293" width="12.7265625" style="7" customWidth="1"/>
    <col min="12294" max="12294" width="15.54296875" style="7" customWidth="1"/>
    <col min="12295" max="12295" width="9.7265625" style="7" customWidth="1"/>
    <col min="12296" max="12296" width="13.453125" style="7" customWidth="1"/>
    <col min="12297" max="12297" width="31.7265625" style="7" customWidth="1"/>
    <col min="12298" max="12298" width="27" style="7" customWidth="1"/>
    <col min="12299" max="12299" width="32.26953125" style="7" customWidth="1"/>
    <col min="12300" max="12311" width="5.54296875" style="7" customWidth="1"/>
    <col min="12312" max="12544" width="10.453125" style="7"/>
    <col min="12545" max="12545" width="3.81640625" style="7" bestFit="1" customWidth="1"/>
    <col min="12546" max="12546" width="35.81640625" style="7" customWidth="1"/>
    <col min="12547" max="12547" width="39.26953125" style="7" customWidth="1"/>
    <col min="12548" max="12548" width="19.81640625" style="7" customWidth="1"/>
    <col min="12549" max="12549" width="12.7265625" style="7" customWidth="1"/>
    <col min="12550" max="12550" width="15.54296875" style="7" customWidth="1"/>
    <col min="12551" max="12551" width="9.7265625" style="7" customWidth="1"/>
    <col min="12552" max="12552" width="13.453125" style="7" customWidth="1"/>
    <col min="12553" max="12553" width="31.7265625" style="7" customWidth="1"/>
    <col min="12554" max="12554" width="27" style="7" customWidth="1"/>
    <col min="12555" max="12555" width="32.26953125" style="7" customWidth="1"/>
    <col min="12556" max="12567" width="5.54296875" style="7" customWidth="1"/>
    <col min="12568" max="12800" width="10.453125" style="7"/>
    <col min="12801" max="12801" width="3.81640625" style="7" bestFit="1" customWidth="1"/>
    <col min="12802" max="12802" width="35.81640625" style="7" customWidth="1"/>
    <col min="12803" max="12803" width="39.26953125" style="7" customWidth="1"/>
    <col min="12804" max="12804" width="19.81640625" style="7" customWidth="1"/>
    <col min="12805" max="12805" width="12.7265625" style="7" customWidth="1"/>
    <col min="12806" max="12806" width="15.54296875" style="7" customWidth="1"/>
    <col min="12807" max="12807" width="9.7265625" style="7" customWidth="1"/>
    <col min="12808" max="12808" width="13.453125" style="7" customWidth="1"/>
    <col min="12809" max="12809" width="31.7265625" style="7" customWidth="1"/>
    <col min="12810" max="12810" width="27" style="7" customWidth="1"/>
    <col min="12811" max="12811" width="32.26953125" style="7" customWidth="1"/>
    <col min="12812" max="12823" width="5.54296875" style="7" customWidth="1"/>
    <col min="12824" max="13056" width="10.453125" style="7"/>
    <col min="13057" max="13057" width="3.81640625" style="7" bestFit="1" customWidth="1"/>
    <col min="13058" max="13058" width="35.81640625" style="7" customWidth="1"/>
    <col min="13059" max="13059" width="39.26953125" style="7" customWidth="1"/>
    <col min="13060" max="13060" width="19.81640625" style="7" customWidth="1"/>
    <col min="13061" max="13061" width="12.7265625" style="7" customWidth="1"/>
    <col min="13062" max="13062" width="15.54296875" style="7" customWidth="1"/>
    <col min="13063" max="13063" width="9.7265625" style="7" customWidth="1"/>
    <col min="13064" max="13064" width="13.453125" style="7" customWidth="1"/>
    <col min="13065" max="13065" width="31.7265625" style="7" customWidth="1"/>
    <col min="13066" max="13066" width="27" style="7" customWidth="1"/>
    <col min="13067" max="13067" width="32.26953125" style="7" customWidth="1"/>
    <col min="13068" max="13079" width="5.54296875" style="7" customWidth="1"/>
    <col min="13080" max="13312" width="10.453125" style="7"/>
    <col min="13313" max="13313" width="3.81640625" style="7" bestFit="1" customWidth="1"/>
    <col min="13314" max="13314" width="35.81640625" style="7" customWidth="1"/>
    <col min="13315" max="13315" width="39.26953125" style="7" customWidth="1"/>
    <col min="13316" max="13316" width="19.81640625" style="7" customWidth="1"/>
    <col min="13317" max="13317" width="12.7265625" style="7" customWidth="1"/>
    <col min="13318" max="13318" width="15.54296875" style="7" customWidth="1"/>
    <col min="13319" max="13319" width="9.7265625" style="7" customWidth="1"/>
    <col min="13320" max="13320" width="13.453125" style="7" customWidth="1"/>
    <col min="13321" max="13321" width="31.7265625" style="7" customWidth="1"/>
    <col min="13322" max="13322" width="27" style="7" customWidth="1"/>
    <col min="13323" max="13323" width="32.26953125" style="7" customWidth="1"/>
    <col min="13324" max="13335" width="5.54296875" style="7" customWidth="1"/>
    <col min="13336" max="13568" width="10.453125" style="7"/>
    <col min="13569" max="13569" width="3.81640625" style="7" bestFit="1" customWidth="1"/>
    <col min="13570" max="13570" width="35.81640625" style="7" customWidth="1"/>
    <col min="13571" max="13571" width="39.26953125" style="7" customWidth="1"/>
    <col min="13572" max="13572" width="19.81640625" style="7" customWidth="1"/>
    <col min="13573" max="13573" width="12.7265625" style="7" customWidth="1"/>
    <col min="13574" max="13574" width="15.54296875" style="7" customWidth="1"/>
    <col min="13575" max="13575" width="9.7265625" style="7" customWidth="1"/>
    <col min="13576" max="13576" width="13.453125" style="7" customWidth="1"/>
    <col min="13577" max="13577" width="31.7265625" style="7" customWidth="1"/>
    <col min="13578" max="13578" width="27" style="7" customWidth="1"/>
    <col min="13579" max="13579" width="32.26953125" style="7" customWidth="1"/>
    <col min="13580" max="13591" width="5.54296875" style="7" customWidth="1"/>
    <col min="13592" max="13824" width="10.453125" style="7"/>
    <col min="13825" max="13825" width="3.81640625" style="7" bestFit="1" customWidth="1"/>
    <col min="13826" max="13826" width="35.81640625" style="7" customWidth="1"/>
    <col min="13827" max="13827" width="39.26953125" style="7" customWidth="1"/>
    <col min="13828" max="13828" width="19.81640625" style="7" customWidth="1"/>
    <col min="13829" max="13829" width="12.7265625" style="7" customWidth="1"/>
    <col min="13830" max="13830" width="15.54296875" style="7" customWidth="1"/>
    <col min="13831" max="13831" width="9.7265625" style="7" customWidth="1"/>
    <col min="13832" max="13832" width="13.453125" style="7" customWidth="1"/>
    <col min="13833" max="13833" width="31.7265625" style="7" customWidth="1"/>
    <col min="13834" max="13834" width="27" style="7" customWidth="1"/>
    <col min="13835" max="13835" width="32.26953125" style="7" customWidth="1"/>
    <col min="13836" max="13847" width="5.54296875" style="7" customWidth="1"/>
    <col min="13848" max="14080" width="10.453125" style="7"/>
    <col min="14081" max="14081" width="3.81640625" style="7" bestFit="1" customWidth="1"/>
    <col min="14082" max="14082" width="35.81640625" style="7" customWidth="1"/>
    <col min="14083" max="14083" width="39.26953125" style="7" customWidth="1"/>
    <col min="14084" max="14084" width="19.81640625" style="7" customWidth="1"/>
    <col min="14085" max="14085" width="12.7265625" style="7" customWidth="1"/>
    <col min="14086" max="14086" width="15.54296875" style="7" customWidth="1"/>
    <col min="14087" max="14087" width="9.7265625" style="7" customWidth="1"/>
    <col min="14088" max="14088" width="13.453125" style="7" customWidth="1"/>
    <col min="14089" max="14089" width="31.7265625" style="7" customWidth="1"/>
    <col min="14090" max="14090" width="27" style="7" customWidth="1"/>
    <col min="14091" max="14091" width="32.26953125" style="7" customWidth="1"/>
    <col min="14092" max="14103" width="5.54296875" style="7" customWidth="1"/>
    <col min="14104" max="14336" width="10.453125" style="7"/>
    <col min="14337" max="14337" width="3.81640625" style="7" bestFit="1" customWidth="1"/>
    <col min="14338" max="14338" width="35.81640625" style="7" customWidth="1"/>
    <col min="14339" max="14339" width="39.26953125" style="7" customWidth="1"/>
    <col min="14340" max="14340" width="19.81640625" style="7" customWidth="1"/>
    <col min="14341" max="14341" width="12.7265625" style="7" customWidth="1"/>
    <col min="14342" max="14342" width="15.54296875" style="7" customWidth="1"/>
    <col min="14343" max="14343" width="9.7265625" style="7" customWidth="1"/>
    <col min="14344" max="14344" width="13.453125" style="7" customWidth="1"/>
    <col min="14345" max="14345" width="31.7265625" style="7" customWidth="1"/>
    <col min="14346" max="14346" width="27" style="7" customWidth="1"/>
    <col min="14347" max="14347" width="32.26953125" style="7" customWidth="1"/>
    <col min="14348" max="14359" width="5.54296875" style="7" customWidth="1"/>
    <col min="14360" max="14592" width="10.453125" style="7"/>
    <col min="14593" max="14593" width="3.81640625" style="7" bestFit="1" customWidth="1"/>
    <col min="14594" max="14594" width="35.81640625" style="7" customWidth="1"/>
    <col min="14595" max="14595" width="39.26953125" style="7" customWidth="1"/>
    <col min="14596" max="14596" width="19.81640625" style="7" customWidth="1"/>
    <col min="14597" max="14597" width="12.7265625" style="7" customWidth="1"/>
    <col min="14598" max="14598" width="15.54296875" style="7" customWidth="1"/>
    <col min="14599" max="14599" width="9.7265625" style="7" customWidth="1"/>
    <col min="14600" max="14600" width="13.453125" style="7" customWidth="1"/>
    <col min="14601" max="14601" width="31.7265625" style="7" customWidth="1"/>
    <col min="14602" max="14602" width="27" style="7" customWidth="1"/>
    <col min="14603" max="14603" width="32.26953125" style="7" customWidth="1"/>
    <col min="14604" max="14615" width="5.54296875" style="7" customWidth="1"/>
    <col min="14616" max="14848" width="10.453125" style="7"/>
    <col min="14849" max="14849" width="3.81640625" style="7" bestFit="1" customWidth="1"/>
    <col min="14850" max="14850" width="35.81640625" style="7" customWidth="1"/>
    <col min="14851" max="14851" width="39.26953125" style="7" customWidth="1"/>
    <col min="14852" max="14852" width="19.81640625" style="7" customWidth="1"/>
    <col min="14853" max="14853" width="12.7265625" style="7" customWidth="1"/>
    <col min="14854" max="14854" width="15.54296875" style="7" customWidth="1"/>
    <col min="14855" max="14855" width="9.7265625" style="7" customWidth="1"/>
    <col min="14856" max="14856" width="13.453125" style="7" customWidth="1"/>
    <col min="14857" max="14857" width="31.7265625" style="7" customWidth="1"/>
    <col min="14858" max="14858" width="27" style="7" customWidth="1"/>
    <col min="14859" max="14859" width="32.26953125" style="7" customWidth="1"/>
    <col min="14860" max="14871" width="5.54296875" style="7" customWidth="1"/>
    <col min="14872" max="15104" width="10.453125" style="7"/>
    <col min="15105" max="15105" width="3.81640625" style="7" bestFit="1" customWidth="1"/>
    <col min="15106" max="15106" width="35.81640625" style="7" customWidth="1"/>
    <col min="15107" max="15107" width="39.26953125" style="7" customWidth="1"/>
    <col min="15108" max="15108" width="19.81640625" style="7" customWidth="1"/>
    <col min="15109" max="15109" width="12.7265625" style="7" customWidth="1"/>
    <col min="15110" max="15110" width="15.54296875" style="7" customWidth="1"/>
    <col min="15111" max="15111" width="9.7265625" style="7" customWidth="1"/>
    <col min="15112" max="15112" width="13.453125" style="7" customWidth="1"/>
    <col min="15113" max="15113" width="31.7265625" style="7" customWidth="1"/>
    <col min="15114" max="15114" width="27" style="7" customWidth="1"/>
    <col min="15115" max="15115" width="32.26953125" style="7" customWidth="1"/>
    <col min="15116" max="15127" width="5.54296875" style="7" customWidth="1"/>
    <col min="15128" max="15360" width="10.453125" style="7"/>
    <col min="15361" max="15361" width="3.81640625" style="7" bestFit="1" customWidth="1"/>
    <col min="15362" max="15362" width="35.81640625" style="7" customWidth="1"/>
    <col min="15363" max="15363" width="39.26953125" style="7" customWidth="1"/>
    <col min="15364" max="15364" width="19.81640625" style="7" customWidth="1"/>
    <col min="15365" max="15365" width="12.7265625" style="7" customWidth="1"/>
    <col min="15366" max="15366" width="15.54296875" style="7" customWidth="1"/>
    <col min="15367" max="15367" width="9.7265625" style="7" customWidth="1"/>
    <col min="15368" max="15368" width="13.453125" style="7" customWidth="1"/>
    <col min="15369" max="15369" width="31.7265625" style="7" customWidth="1"/>
    <col min="15370" max="15370" width="27" style="7" customWidth="1"/>
    <col min="15371" max="15371" width="32.26953125" style="7" customWidth="1"/>
    <col min="15372" max="15383" width="5.54296875" style="7" customWidth="1"/>
    <col min="15384" max="15616" width="10.453125" style="7"/>
    <col min="15617" max="15617" width="3.81640625" style="7" bestFit="1" customWidth="1"/>
    <col min="15618" max="15618" width="35.81640625" style="7" customWidth="1"/>
    <col min="15619" max="15619" width="39.26953125" style="7" customWidth="1"/>
    <col min="15620" max="15620" width="19.81640625" style="7" customWidth="1"/>
    <col min="15621" max="15621" width="12.7265625" style="7" customWidth="1"/>
    <col min="15622" max="15622" width="15.54296875" style="7" customWidth="1"/>
    <col min="15623" max="15623" width="9.7265625" style="7" customWidth="1"/>
    <col min="15624" max="15624" width="13.453125" style="7" customWidth="1"/>
    <col min="15625" max="15625" width="31.7265625" style="7" customWidth="1"/>
    <col min="15626" max="15626" width="27" style="7" customWidth="1"/>
    <col min="15627" max="15627" width="32.26953125" style="7" customWidth="1"/>
    <col min="15628" max="15639" width="5.54296875" style="7" customWidth="1"/>
    <col min="15640" max="15872" width="10.453125" style="7"/>
    <col min="15873" max="15873" width="3.81640625" style="7" bestFit="1" customWidth="1"/>
    <col min="15874" max="15874" width="35.81640625" style="7" customWidth="1"/>
    <col min="15875" max="15875" width="39.26953125" style="7" customWidth="1"/>
    <col min="15876" max="15876" width="19.81640625" style="7" customWidth="1"/>
    <col min="15877" max="15877" width="12.7265625" style="7" customWidth="1"/>
    <col min="15878" max="15878" width="15.54296875" style="7" customWidth="1"/>
    <col min="15879" max="15879" width="9.7265625" style="7" customWidth="1"/>
    <col min="15880" max="15880" width="13.453125" style="7" customWidth="1"/>
    <col min="15881" max="15881" width="31.7265625" style="7" customWidth="1"/>
    <col min="15882" max="15882" width="27" style="7" customWidth="1"/>
    <col min="15883" max="15883" width="32.26953125" style="7" customWidth="1"/>
    <col min="15884" max="15895" width="5.54296875" style="7" customWidth="1"/>
    <col min="15896" max="16128" width="10.453125" style="7"/>
    <col min="16129" max="16129" width="3.81640625" style="7" bestFit="1" customWidth="1"/>
    <col min="16130" max="16130" width="35.81640625" style="7" customWidth="1"/>
    <col min="16131" max="16131" width="39.26953125" style="7" customWidth="1"/>
    <col min="16132" max="16132" width="19.81640625" style="7" customWidth="1"/>
    <col min="16133" max="16133" width="12.7265625" style="7" customWidth="1"/>
    <col min="16134" max="16134" width="15.54296875" style="7" customWidth="1"/>
    <col min="16135" max="16135" width="9.7265625" style="7" customWidth="1"/>
    <col min="16136" max="16136" width="13.453125" style="7" customWidth="1"/>
    <col min="16137" max="16137" width="31.7265625" style="7" customWidth="1"/>
    <col min="16138" max="16138" width="27" style="7" customWidth="1"/>
    <col min="16139" max="16139" width="32.26953125" style="7" customWidth="1"/>
    <col min="16140" max="16151" width="5.54296875" style="7" customWidth="1"/>
    <col min="16152" max="16384" width="10.453125" style="7"/>
  </cols>
  <sheetData>
    <row r="1" spans="1:18" s="1" customFormat="1" ht="15" x14ac:dyDescent="0.3">
      <c r="A1" s="326" t="s">
        <v>0</v>
      </c>
      <c r="B1" s="326"/>
      <c r="C1" s="336" t="s">
        <v>0</v>
      </c>
      <c r="D1" s="381"/>
      <c r="E1" s="381"/>
      <c r="G1" s="222"/>
      <c r="H1" s="249"/>
      <c r="I1" s="327" t="s">
        <v>46</v>
      </c>
      <c r="M1" s="2"/>
      <c r="N1" s="2"/>
      <c r="O1" s="2"/>
      <c r="P1" s="2"/>
      <c r="Q1" s="2"/>
      <c r="R1" s="2"/>
    </row>
    <row r="2" spans="1:18" s="3" customFormat="1" ht="46.5" x14ac:dyDescent="0.35">
      <c r="A2" s="328" t="s">
        <v>186</v>
      </c>
      <c r="B2" s="328"/>
      <c r="C2" s="337" t="s">
        <v>225</v>
      </c>
      <c r="D2" s="383"/>
      <c r="E2" s="383"/>
      <c r="F2" s="223"/>
      <c r="G2" s="224"/>
      <c r="H2" s="223"/>
      <c r="I2" s="329" t="s">
        <v>217</v>
      </c>
      <c r="M2" s="5"/>
      <c r="N2" s="5"/>
      <c r="O2" s="5"/>
      <c r="P2" s="5"/>
      <c r="Q2" s="5"/>
      <c r="R2" s="5"/>
    </row>
    <row r="3" spans="1:18" s="3" customFormat="1" x14ac:dyDescent="0.35">
      <c r="A3" s="241" t="s">
        <v>188</v>
      </c>
      <c r="B3" s="241"/>
      <c r="C3" s="338" t="s">
        <v>226</v>
      </c>
      <c r="D3" s="385"/>
      <c r="E3" s="385"/>
      <c r="G3" s="226"/>
      <c r="H3" s="226"/>
      <c r="I3" s="330" t="s">
        <v>228</v>
      </c>
      <c r="M3" s="5"/>
      <c r="N3" s="5"/>
      <c r="O3" s="5"/>
      <c r="P3" s="5"/>
      <c r="Q3" s="5"/>
      <c r="R3" s="5"/>
    </row>
    <row r="4" spans="1:18" s="3" customFormat="1" x14ac:dyDescent="0.35">
      <c r="A4" s="276">
        <f>B9-1</f>
        <v>45573</v>
      </c>
      <c r="B4" s="331"/>
      <c r="C4" s="339">
        <f>A4</f>
        <v>45573</v>
      </c>
      <c r="D4" s="379"/>
      <c r="E4" s="379"/>
      <c r="G4" s="228"/>
      <c r="H4" s="6"/>
      <c r="I4" s="332">
        <f>A4</f>
        <v>45573</v>
      </c>
      <c r="J4" s="6"/>
      <c r="M4" s="5"/>
      <c r="N4" s="5"/>
      <c r="O4" s="5"/>
      <c r="P4" s="5"/>
      <c r="Q4" s="5"/>
      <c r="R4" s="5"/>
    </row>
    <row r="5" spans="1:18" s="3" customFormat="1" x14ac:dyDescent="0.35">
      <c r="A5" s="276"/>
      <c r="B5" s="331"/>
      <c r="C5" s="276"/>
      <c r="D5" s="331"/>
      <c r="E5" s="331"/>
      <c r="G5" s="228"/>
      <c r="H5" s="6"/>
      <c r="I5" s="332"/>
      <c r="J5" s="6"/>
      <c r="M5" s="5"/>
      <c r="N5" s="5"/>
      <c r="O5" s="5"/>
      <c r="P5" s="5"/>
      <c r="Q5" s="5"/>
      <c r="R5" s="5"/>
    </row>
    <row r="7" spans="1:18" x14ac:dyDescent="0.35">
      <c r="A7" s="397" t="s">
        <v>116</v>
      </c>
      <c r="B7" s="397"/>
      <c r="C7" s="397"/>
      <c r="D7" s="397"/>
      <c r="E7" s="397"/>
      <c r="F7" s="397"/>
      <c r="G7" s="397"/>
      <c r="H7" s="397"/>
      <c r="I7" s="397"/>
      <c r="J7" s="9"/>
    </row>
    <row r="8" spans="1:18" x14ac:dyDescent="0.35">
      <c r="A8" s="393" t="s">
        <v>220</v>
      </c>
      <c r="B8" s="393"/>
      <c r="C8" s="393"/>
      <c r="D8" s="393"/>
      <c r="E8" s="393"/>
      <c r="F8" s="393"/>
      <c r="G8" s="393"/>
      <c r="H8" s="393"/>
      <c r="I8" s="393"/>
    </row>
    <row r="9" spans="1:18" x14ac:dyDescent="0.35">
      <c r="A9" s="11" t="s">
        <v>7</v>
      </c>
      <c r="B9" s="273">
        <v>45574</v>
      </c>
      <c r="C9" s="211"/>
      <c r="K9" s="16"/>
    </row>
    <row r="10" spans="1:18" x14ac:dyDescent="0.35">
      <c r="A10" s="11" t="s">
        <v>4</v>
      </c>
      <c r="B10" s="250" t="s">
        <v>214</v>
      </c>
      <c r="C10" s="250"/>
      <c r="I10" s="333"/>
      <c r="J10" s="333"/>
      <c r="K10" s="333"/>
    </row>
    <row r="11" spans="1:18" x14ac:dyDescent="0.35">
      <c r="A11" s="11" t="s">
        <v>6</v>
      </c>
      <c r="B11" s="250" t="s">
        <v>227</v>
      </c>
      <c r="C11" s="12"/>
      <c r="I11" s="14"/>
      <c r="J11" s="14"/>
    </row>
    <row r="12" spans="1:18" s="14" customFormat="1" x14ac:dyDescent="0.35">
      <c r="A12" s="11" t="s">
        <v>8</v>
      </c>
      <c r="B12" s="250" t="s">
        <v>173</v>
      </c>
      <c r="C12" s="250"/>
    </row>
    <row r="13" spans="1:18" x14ac:dyDescent="0.35">
      <c r="A13" s="11" t="s">
        <v>9</v>
      </c>
      <c r="B13" s="250" t="s">
        <v>124</v>
      </c>
      <c r="C13" s="250"/>
    </row>
    <row r="14" spans="1:18" x14ac:dyDescent="0.35">
      <c r="A14" s="11" t="s">
        <v>11</v>
      </c>
      <c r="B14" s="250">
        <f>SUM(D22:D27)</f>
        <v>4064</v>
      </c>
      <c r="C14" s="250"/>
      <c r="E14" s="17"/>
      <c r="G14" s="17"/>
    </row>
    <row r="15" spans="1:18" x14ac:dyDescent="0.35">
      <c r="A15" s="11" t="s">
        <v>14</v>
      </c>
      <c r="B15" s="250" t="s">
        <v>126</v>
      </c>
      <c r="C15" s="250"/>
    </row>
    <row r="16" spans="1:18" x14ac:dyDescent="0.35">
      <c r="A16" s="18" t="s">
        <v>194</v>
      </c>
      <c r="B16" s="250" t="s">
        <v>193</v>
      </c>
      <c r="C16" s="250"/>
    </row>
    <row r="17" spans="1:11" x14ac:dyDescent="0.35">
      <c r="A17" s="7" t="s">
        <v>195</v>
      </c>
      <c r="B17" s="7" t="s">
        <v>216</v>
      </c>
    </row>
    <row r="18" spans="1:11" ht="15.75" customHeight="1" x14ac:dyDescent="0.35">
      <c r="A18" s="398" t="s">
        <v>96</v>
      </c>
      <c r="B18" s="398" t="s">
        <v>196</v>
      </c>
      <c r="C18" s="396" t="s">
        <v>19</v>
      </c>
      <c r="D18" s="398" t="s">
        <v>20</v>
      </c>
      <c r="E18" s="396" t="s">
        <v>208</v>
      </c>
      <c r="F18" s="396"/>
      <c r="G18" s="396"/>
      <c r="H18" s="396"/>
      <c r="I18" s="396" t="s">
        <v>22</v>
      </c>
    </row>
    <row r="19" spans="1:11" ht="31" x14ac:dyDescent="0.35">
      <c r="A19" s="398"/>
      <c r="B19" s="398"/>
      <c r="C19" s="396"/>
      <c r="D19" s="398"/>
      <c r="E19" s="334" t="s">
        <v>209</v>
      </c>
      <c r="F19" s="334" t="s">
        <v>210</v>
      </c>
      <c r="G19" s="335" t="s">
        <v>25</v>
      </c>
      <c r="H19" s="334" t="s">
        <v>26</v>
      </c>
      <c r="I19" s="396"/>
      <c r="J19" s="20"/>
    </row>
    <row r="20" spans="1:11" ht="31" x14ac:dyDescent="0.35">
      <c r="A20" s="292" t="s">
        <v>218</v>
      </c>
      <c r="B20" s="293">
        <v>108960</v>
      </c>
      <c r="C20" s="294" t="s">
        <v>219</v>
      </c>
      <c r="D20" s="27"/>
      <c r="E20" s="28"/>
      <c r="F20" s="28">
        <v>0.25</v>
      </c>
      <c r="G20" s="28">
        <v>8.3333333333333329E-2</v>
      </c>
      <c r="H20" s="28">
        <f>F20+G20</f>
        <v>0.33333333333333331</v>
      </c>
      <c r="I20" s="28" t="s">
        <v>153</v>
      </c>
      <c r="J20" s="20"/>
    </row>
    <row r="21" spans="1:11" x14ac:dyDescent="0.35">
      <c r="A21" s="292"/>
      <c r="B21" s="324"/>
      <c r="C21" s="325"/>
      <c r="D21" s="27"/>
      <c r="E21" s="28"/>
      <c r="F21" s="28"/>
      <c r="G21" s="28">
        <v>0.10416666666666667</v>
      </c>
      <c r="H21" s="28"/>
      <c r="I21" s="28" t="s">
        <v>107</v>
      </c>
      <c r="J21" s="20"/>
    </row>
    <row r="22" spans="1:11" x14ac:dyDescent="0.35">
      <c r="A22" s="32" t="s">
        <v>168</v>
      </c>
      <c r="B22" s="251" t="s">
        <v>200</v>
      </c>
      <c r="C22" s="87" t="s">
        <v>198</v>
      </c>
      <c r="D22" s="27">
        <v>1060</v>
      </c>
      <c r="E22" s="247">
        <v>0.91666666666666663</v>
      </c>
      <c r="F22" s="246">
        <f>E22+H20+G21</f>
        <v>1.3541666666666667</v>
      </c>
      <c r="G22" s="246">
        <v>8.3333333333333329E-2</v>
      </c>
      <c r="H22" s="246">
        <f>F22+G22</f>
        <v>1.4375</v>
      </c>
      <c r="I22" s="26" t="s">
        <v>154</v>
      </c>
      <c r="J22" s="20"/>
    </row>
    <row r="23" spans="1:11" x14ac:dyDescent="0.35">
      <c r="A23" s="32"/>
      <c r="B23" s="251"/>
      <c r="C23" s="87"/>
      <c r="D23" s="27"/>
      <c r="E23" s="247"/>
      <c r="F23" s="246"/>
      <c r="G23" s="246">
        <v>6.25E-2</v>
      </c>
      <c r="H23" s="246"/>
      <c r="I23" s="26" t="s">
        <v>107</v>
      </c>
      <c r="J23" s="20"/>
    </row>
    <row r="24" spans="1:11" x14ac:dyDescent="0.35">
      <c r="A24" s="32" t="s">
        <v>169</v>
      </c>
      <c r="B24" s="251" t="s">
        <v>201</v>
      </c>
      <c r="C24" s="87" t="s">
        <v>36</v>
      </c>
      <c r="D24" s="27">
        <v>972</v>
      </c>
      <c r="E24" s="210">
        <v>0.875</v>
      </c>
      <c r="F24" s="317">
        <f>H22+G23+E24</f>
        <v>2.375</v>
      </c>
      <c r="G24" s="317">
        <v>0.20833333333333334</v>
      </c>
      <c r="H24" s="317">
        <f>F24+G24</f>
        <v>2.5833333333333335</v>
      </c>
      <c r="I24" s="26" t="s">
        <v>154</v>
      </c>
      <c r="J24" s="20"/>
    </row>
    <row r="25" spans="1:11" x14ac:dyDescent="0.35">
      <c r="A25" s="32"/>
      <c r="B25" s="251"/>
      <c r="C25" s="87"/>
      <c r="D25" s="27"/>
      <c r="E25" s="210"/>
      <c r="F25" s="246"/>
      <c r="G25" s="246">
        <v>8.3333333333333329E-2</v>
      </c>
      <c r="H25" s="246"/>
      <c r="I25" s="26" t="s">
        <v>107</v>
      </c>
      <c r="J25" s="20"/>
    </row>
    <row r="26" spans="1:11" x14ac:dyDescent="0.35">
      <c r="A26" s="32" t="s">
        <v>168</v>
      </c>
      <c r="B26" s="251" t="s">
        <v>200</v>
      </c>
      <c r="C26" s="87" t="s">
        <v>198</v>
      </c>
      <c r="D26" s="27">
        <v>972</v>
      </c>
      <c r="E26" s="210">
        <v>1</v>
      </c>
      <c r="F26" s="28">
        <f>G25+H24</f>
        <v>2.666666666666667</v>
      </c>
      <c r="G26" s="28">
        <v>4.1666666666666664E-2</v>
      </c>
      <c r="H26" s="28">
        <f>F26+G26</f>
        <v>2.7083333333333335</v>
      </c>
      <c r="I26" s="26" t="s">
        <v>154</v>
      </c>
      <c r="J26" s="20"/>
    </row>
    <row r="27" spans="1:11" ht="31" x14ac:dyDescent="0.35">
      <c r="A27" s="292" t="s">
        <v>218</v>
      </c>
      <c r="B27" s="293">
        <v>108960</v>
      </c>
      <c r="C27" s="294" t="s">
        <v>219</v>
      </c>
      <c r="D27" s="27">
        <v>1060</v>
      </c>
      <c r="E27" s="210">
        <v>1</v>
      </c>
      <c r="F27" s="28">
        <f>E27+H26</f>
        <v>3.7083333333333335</v>
      </c>
      <c r="G27" s="28">
        <v>8.3333333333333329E-2</v>
      </c>
      <c r="H27" s="28">
        <f>F27+G27</f>
        <v>3.791666666666667</v>
      </c>
      <c r="I27" s="28" t="s">
        <v>207</v>
      </c>
      <c r="J27" s="20"/>
    </row>
    <row r="28" spans="1:11" x14ac:dyDescent="0.35">
      <c r="E28" s="33"/>
      <c r="F28" s="33"/>
      <c r="G28" s="33"/>
      <c r="H28" s="33"/>
      <c r="I28" s="34"/>
      <c r="J28" s="318"/>
      <c r="K28" s="328"/>
    </row>
    <row r="29" spans="1:11" x14ac:dyDescent="0.35">
      <c r="A29" s="277" t="s">
        <v>39</v>
      </c>
      <c r="B29" s="278">
        <f>SUM(B30:B32)</f>
        <v>4.5416666666666661</v>
      </c>
      <c r="C29" s="279" t="s">
        <v>40</v>
      </c>
      <c r="D29" s="37"/>
      <c r="E29" s="36"/>
    </row>
    <row r="30" spans="1:11" x14ac:dyDescent="0.35">
      <c r="A30" s="277" t="s">
        <v>42</v>
      </c>
      <c r="B30" s="278">
        <f>SUM(E20:E27)</f>
        <v>3.7916666666666665</v>
      </c>
      <c r="C30" s="279" t="s">
        <v>40</v>
      </c>
      <c r="D30" s="37"/>
      <c r="E30" s="36"/>
      <c r="F30" s="40"/>
      <c r="G30" s="41"/>
      <c r="H30" s="42"/>
    </row>
    <row r="31" spans="1:11" x14ac:dyDescent="0.35">
      <c r="A31" s="277" t="s">
        <v>202</v>
      </c>
      <c r="B31" s="278">
        <f>SUM(G20,G22,G24,G26,G27)</f>
        <v>0.5</v>
      </c>
      <c r="C31" s="279" t="s">
        <v>40</v>
      </c>
      <c r="D31" s="37"/>
      <c r="E31" s="36"/>
      <c r="F31" s="40"/>
      <c r="G31" s="43"/>
      <c r="H31" s="43"/>
    </row>
    <row r="32" spans="1:11" x14ac:dyDescent="0.35">
      <c r="A32" s="277" t="s">
        <v>176</v>
      </c>
      <c r="B32" s="278">
        <f>SUM(G21,G23,G25)</f>
        <v>0.25</v>
      </c>
      <c r="C32" s="279" t="s">
        <v>40</v>
      </c>
      <c r="D32" s="37"/>
      <c r="E32" s="36"/>
      <c r="F32" s="40"/>
      <c r="G32" s="43"/>
      <c r="H32" s="43"/>
    </row>
    <row r="33" spans="1:18" x14ac:dyDescent="0.35">
      <c r="A33" s="280"/>
      <c r="B33" s="281"/>
      <c r="C33" s="279"/>
      <c r="D33" s="37"/>
      <c r="E33" s="36"/>
      <c r="F33" s="40"/>
      <c r="G33" s="43"/>
      <c r="H33" s="43"/>
    </row>
    <row r="34" spans="1:18" x14ac:dyDescent="0.35">
      <c r="A34" s="319" t="s">
        <v>222</v>
      </c>
      <c r="B34" s="319"/>
      <c r="C34" s="387"/>
      <c r="D34" s="387"/>
      <c r="E34" s="387"/>
      <c r="F34" s="387"/>
      <c r="G34" s="387"/>
      <c r="H34" s="387"/>
    </row>
    <row r="35" spans="1:18" x14ac:dyDescent="0.35">
      <c r="A35" s="319"/>
      <c r="B35" s="319"/>
      <c r="C35" s="319"/>
      <c r="D35" s="320"/>
      <c r="E35" s="321"/>
    </row>
    <row r="36" spans="1:18" x14ac:dyDescent="0.35">
      <c r="A36" s="319"/>
      <c r="B36" s="319"/>
      <c r="C36" s="319"/>
      <c r="D36" s="320"/>
      <c r="E36" s="321"/>
    </row>
    <row r="37" spans="1:18" s="5" customFormat="1" x14ac:dyDescent="0.35">
      <c r="A37" s="3"/>
      <c r="B37" s="3"/>
      <c r="C37" s="3"/>
      <c r="D37" s="3"/>
      <c r="E37" s="3"/>
      <c r="F37" s="3"/>
      <c r="G37" s="3"/>
      <c r="H37" s="3"/>
    </row>
    <row r="38" spans="1:18" s="50" customFormat="1" x14ac:dyDescent="0.35">
      <c r="A38" s="48"/>
      <c r="B38" s="48"/>
      <c r="C38" s="49"/>
      <c r="D38" s="49"/>
      <c r="E38" s="49"/>
      <c r="F38" s="49"/>
      <c r="G38" s="49"/>
      <c r="H38" s="49"/>
      <c r="L38" s="51"/>
      <c r="M38" s="51"/>
      <c r="N38" s="51"/>
      <c r="O38" s="51"/>
      <c r="P38" s="51"/>
    </row>
    <row r="39" spans="1:18" s="50" customFormat="1" x14ac:dyDescent="0.35">
      <c r="A39" s="48"/>
      <c r="B39" s="48"/>
      <c r="C39" s="49"/>
      <c r="D39" s="49"/>
      <c r="E39" s="49"/>
      <c r="F39" s="49"/>
      <c r="G39" s="49"/>
      <c r="H39" s="49"/>
      <c r="L39" s="51"/>
      <c r="M39" s="51"/>
      <c r="N39" s="51"/>
      <c r="O39" s="51"/>
      <c r="P39" s="51"/>
    </row>
    <row r="40" spans="1:18" s="50" customFormat="1" x14ac:dyDescent="0.35">
      <c r="A40" s="48"/>
      <c r="B40" s="48"/>
      <c r="C40" s="49"/>
      <c r="D40" s="49"/>
      <c r="E40" s="49"/>
      <c r="F40" s="49"/>
      <c r="G40" s="49"/>
      <c r="H40" s="49"/>
      <c r="L40" s="51"/>
      <c r="M40" s="51"/>
      <c r="N40" s="51"/>
      <c r="O40" s="51"/>
      <c r="P40" s="51"/>
    </row>
    <row r="41" spans="1:18" s="50" customFormat="1" x14ac:dyDescent="0.35">
      <c r="A41" s="48"/>
      <c r="B41" s="48"/>
      <c r="C41" s="52"/>
      <c r="D41" s="52"/>
      <c r="E41" s="52"/>
      <c r="F41" s="52"/>
      <c r="G41" s="53"/>
      <c r="H41" s="49"/>
      <c r="M41" s="51"/>
      <c r="N41" s="51"/>
      <c r="O41" s="51"/>
      <c r="P41" s="51"/>
      <c r="Q41" s="51"/>
      <c r="R41" s="51"/>
    </row>
    <row r="42" spans="1:18" s="50" customFormat="1" x14ac:dyDescent="0.35">
      <c r="A42" s="48"/>
      <c r="B42" s="48"/>
      <c r="C42" s="52"/>
      <c r="D42" s="52"/>
      <c r="E42" s="52"/>
      <c r="F42" s="52"/>
      <c r="G42" s="53"/>
      <c r="H42" s="49"/>
      <c r="M42" s="51"/>
      <c r="N42" s="51"/>
      <c r="O42" s="51"/>
      <c r="P42" s="51"/>
      <c r="Q42" s="51"/>
      <c r="R42" s="51"/>
    </row>
    <row r="43" spans="1:18" s="322" customFormat="1" x14ac:dyDescent="0.35">
      <c r="A43" s="11"/>
      <c r="B43" s="11"/>
      <c r="H43" s="11"/>
      <c r="L43" s="323"/>
    </row>
    <row r="69" spans="5:5" x14ac:dyDescent="0.35">
      <c r="E69" s="319"/>
    </row>
    <row r="70" spans="5:5" x14ac:dyDescent="0.35">
      <c r="E70" s="319"/>
    </row>
  </sheetData>
  <mergeCells count="13">
    <mergeCell ref="C34:H34"/>
    <mergeCell ref="A18:A19"/>
    <mergeCell ref="B18:B19"/>
    <mergeCell ref="C18:C19"/>
    <mergeCell ref="D18:D19"/>
    <mergeCell ref="E18:H18"/>
    <mergeCell ref="I18:I19"/>
    <mergeCell ref="D1:E1"/>
    <mergeCell ref="D2:E2"/>
    <mergeCell ref="D3:E3"/>
    <mergeCell ref="D4:E4"/>
    <mergeCell ref="A7:I7"/>
    <mergeCell ref="A8:I8"/>
  </mergeCells>
  <printOptions horizontalCentered="1" verticalCentered="1"/>
  <pageMargins left="0" right="0" top="0" bottom="0" header="0" footer="0"/>
  <pageSetup paperSize="9" scale="64" orientation="landscape" r:id="rId1"/>
  <ignoredErrors>
    <ignoredError sqref="B22 B24 B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98"/>
  <sheetViews>
    <sheetView topLeftCell="A34" workbookViewId="0">
      <selection activeCell="E39" sqref="E39:E54"/>
    </sheetView>
  </sheetViews>
  <sheetFormatPr defaultColWidth="10.453125" defaultRowHeight="15.5" x14ac:dyDescent="0.35"/>
  <cols>
    <col min="1" max="1" width="4" style="7" bestFit="1" customWidth="1"/>
    <col min="2" max="2" width="35.81640625" style="7" customWidth="1"/>
    <col min="3" max="3" width="42.54296875" style="7" customWidth="1"/>
    <col min="4" max="4" width="19.81640625" style="7" customWidth="1"/>
    <col min="5" max="5" width="12.7265625" style="7" customWidth="1"/>
    <col min="6" max="6" width="15.54296875" style="7" customWidth="1"/>
    <col min="7" max="7" width="9.7265625" style="7" customWidth="1"/>
    <col min="8" max="8" width="14.81640625" style="7" customWidth="1"/>
    <col min="9" max="9" width="31.7265625" style="7" customWidth="1"/>
    <col min="10" max="10" width="27" style="7" customWidth="1"/>
    <col min="11" max="11" width="32.26953125" style="7" customWidth="1"/>
    <col min="12" max="23" width="5.54296875" style="7" customWidth="1"/>
    <col min="24" max="256" width="10.453125" style="7"/>
    <col min="257" max="257" width="3.81640625" style="7" bestFit="1" customWidth="1"/>
    <col min="258" max="258" width="35.81640625" style="7" customWidth="1"/>
    <col min="259" max="259" width="39.26953125" style="7" customWidth="1"/>
    <col min="260" max="260" width="19.81640625" style="7" customWidth="1"/>
    <col min="261" max="261" width="12.7265625" style="7" customWidth="1"/>
    <col min="262" max="262" width="15.54296875" style="7" customWidth="1"/>
    <col min="263" max="263" width="9.7265625" style="7" customWidth="1"/>
    <col min="264" max="264" width="13.453125" style="7" customWidth="1"/>
    <col min="265" max="265" width="31.7265625" style="7" customWidth="1"/>
    <col min="266" max="266" width="27" style="7" customWidth="1"/>
    <col min="267" max="267" width="32.26953125" style="7" customWidth="1"/>
    <col min="268" max="279" width="5.54296875" style="7" customWidth="1"/>
    <col min="280" max="512" width="10.453125" style="7"/>
    <col min="513" max="513" width="3.81640625" style="7" bestFit="1" customWidth="1"/>
    <col min="514" max="514" width="35.81640625" style="7" customWidth="1"/>
    <col min="515" max="515" width="39.26953125" style="7" customWidth="1"/>
    <col min="516" max="516" width="19.81640625" style="7" customWidth="1"/>
    <col min="517" max="517" width="12.7265625" style="7" customWidth="1"/>
    <col min="518" max="518" width="15.54296875" style="7" customWidth="1"/>
    <col min="519" max="519" width="9.7265625" style="7" customWidth="1"/>
    <col min="520" max="520" width="13.453125" style="7" customWidth="1"/>
    <col min="521" max="521" width="31.7265625" style="7" customWidth="1"/>
    <col min="522" max="522" width="27" style="7" customWidth="1"/>
    <col min="523" max="523" width="32.26953125" style="7" customWidth="1"/>
    <col min="524" max="535" width="5.54296875" style="7" customWidth="1"/>
    <col min="536" max="768" width="10.453125" style="7"/>
    <col min="769" max="769" width="3.81640625" style="7" bestFit="1" customWidth="1"/>
    <col min="770" max="770" width="35.81640625" style="7" customWidth="1"/>
    <col min="771" max="771" width="39.26953125" style="7" customWidth="1"/>
    <col min="772" max="772" width="19.81640625" style="7" customWidth="1"/>
    <col min="773" max="773" width="12.7265625" style="7" customWidth="1"/>
    <col min="774" max="774" width="15.54296875" style="7" customWidth="1"/>
    <col min="775" max="775" width="9.7265625" style="7" customWidth="1"/>
    <col min="776" max="776" width="13.453125" style="7" customWidth="1"/>
    <col min="777" max="777" width="31.7265625" style="7" customWidth="1"/>
    <col min="778" max="778" width="27" style="7" customWidth="1"/>
    <col min="779" max="779" width="32.26953125" style="7" customWidth="1"/>
    <col min="780" max="791" width="5.54296875" style="7" customWidth="1"/>
    <col min="792" max="1024" width="10.453125" style="7"/>
    <col min="1025" max="1025" width="3.81640625" style="7" bestFit="1" customWidth="1"/>
    <col min="1026" max="1026" width="35.81640625" style="7" customWidth="1"/>
    <col min="1027" max="1027" width="39.26953125" style="7" customWidth="1"/>
    <col min="1028" max="1028" width="19.81640625" style="7" customWidth="1"/>
    <col min="1029" max="1029" width="12.7265625" style="7" customWidth="1"/>
    <col min="1030" max="1030" width="15.54296875" style="7" customWidth="1"/>
    <col min="1031" max="1031" width="9.7265625" style="7" customWidth="1"/>
    <col min="1032" max="1032" width="13.453125" style="7" customWidth="1"/>
    <col min="1033" max="1033" width="31.7265625" style="7" customWidth="1"/>
    <col min="1034" max="1034" width="27" style="7" customWidth="1"/>
    <col min="1035" max="1035" width="32.26953125" style="7" customWidth="1"/>
    <col min="1036" max="1047" width="5.54296875" style="7" customWidth="1"/>
    <col min="1048" max="1280" width="10.453125" style="7"/>
    <col min="1281" max="1281" width="3.81640625" style="7" bestFit="1" customWidth="1"/>
    <col min="1282" max="1282" width="35.81640625" style="7" customWidth="1"/>
    <col min="1283" max="1283" width="39.26953125" style="7" customWidth="1"/>
    <col min="1284" max="1284" width="19.81640625" style="7" customWidth="1"/>
    <col min="1285" max="1285" width="12.7265625" style="7" customWidth="1"/>
    <col min="1286" max="1286" width="15.54296875" style="7" customWidth="1"/>
    <col min="1287" max="1287" width="9.7265625" style="7" customWidth="1"/>
    <col min="1288" max="1288" width="13.453125" style="7" customWidth="1"/>
    <col min="1289" max="1289" width="31.7265625" style="7" customWidth="1"/>
    <col min="1290" max="1290" width="27" style="7" customWidth="1"/>
    <col min="1291" max="1291" width="32.26953125" style="7" customWidth="1"/>
    <col min="1292" max="1303" width="5.54296875" style="7" customWidth="1"/>
    <col min="1304" max="1536" width="10.453125" style="7"/>
    <col min="1537" max="1537" width="3.81640625" style="7" bestFit="1" customWidth="1"/>
    <col min="1538" max="1538" width="35.81640625" style="7" customWidth="1"/>
    <col min="1539" max="1539" width="39.26953125" style="7" customWidth="1"/>
    <col min="1540" max="1540" width="19.81640625" style="7" customWidth="1"/>
    <col min="1541" max="1541" width="12.7265625" style="7" customWidth="1"/>
    <col min="1542" max="1542" width="15.54296875" style="7" customWidth="1"/>
    <col min="1543" max="1543" width="9.7265625" style="7" customWidth="1"/>
    <col min="1544" max="1544" width="13.453125" style="7" customWidth="1"/>
    <col min="1545" max="1545" width="31.7265625" style="7" customWidth="1"/>
    <col min="1546" max="1546" width="27" style="7" customWidth="1"/>
    <col min="1547" max="1547" width="32.26953125" style="7" customWidth="1"/>
    <col min="1548" max="1559" width="5.54296875" style="7" customWidth="1"/>
    <col min="1560" max="1792" width="10.453125" style="7"/>
    <col min="1793" max="1793" width="3.81640625" style="7" bestFit="1" customWidth="1"/>
    <col min="1794" max="1794" width="35.81640625" style="7" customWidth="1"/>
    <col min="1795" max="1795" width="39.26953125" style="7" customWidth="1"/>
    <col min="1796" max="1796" width="19.81640625" style="7" customWidth="1"/>
    <col min="1797" max="1797" width="12.7265625" style="7" customWidth="1"/>
    <col min="1798" max="1798" width="15.54296875" style="7" customWidth="1"/>
    <col min="1799" max="1799" width="9.7265625" style="7" customWidth="1"/>
    <col min="1800" max="1800" width="13.453125" style="7" customWidth="1"/>
    <col min="1801" max="1801" width="31.7265625" style="7" customWidth="1"/>
    <col min="1802" max="1802" width="27" style="7" customWidth="1"/>
    <col min="1803" max="1803" width="32.26953125" style="7" customWidth="1"/>
    <col min="1804" max="1815" width="5.54296875" style="7" customWidth="1"/>
    <col min="1816" max="2048" width="10.453125" style="7"/>
    <col min="2049" max="2049" width="3.81640625" style="7" bestFit="1" customWidth="1"/>
    <col min="2050" max="2050" width="35.81640625" style="7" customWidth="1"/>
    <col min="2051" max="2051" width="39.26953125" style="7" customWidth="1"/>
    <col min="2052" max="2052" width="19.81640625" style="7" customWidth="1"/>
    <col min="2053" max="2053" width="12.7265625" style="7" customWidth="1"/>
    <col min="2054" max="2054" width="15.54296875" style="7" customWidth="1"/>
    <col min="2055" max="2055" width="9.7265625" style="7" customWidth="1"/>
    <col min="2056" max="2056" width="13.453125" style="7" customWidth="1"/>
    <col min="2057" max="2057" width="31.7265625" style="7" customWidth="1"/>
    <col min="2058" max="2058" width="27" style="7" customWidth="1"/>
    <col min="2059" max="2059" width="32.26953125" style="7" customWidth="1"/>
    <col min="2060" max="2071" width="5.54296875" style="7" customWidth="1"/>
    <col min="2072" max="2304" width="10.453125" style="7"/>
    <col min="2305" max="2305" width="3.81640625" style="7" bestFit="1" customWidth="1"/>
    <col min="2306" max="2306" width="35.81640625" style="7" customWidth="1"/>
    <col min="2307" max="2307" width="39.26953125" style="7" customWidth="1"/>
    <col min="2308" max="2308" width="19.81640625" style="7" customWidth="1"/>
    <col min="2309" max="2309" width="12.7265625" style="7" customWidth="1"/>
    <col min="2310" max="2310" width="15.54296875" style="7" customWidth="1"/>
    <col min="2311" max="2311" width="9.7265625" style="7" customWidth="1"/>
    <col min="2312" max="2312" width="13.453125" style="7" customWidth="1"/>
    <col min="2313" max="2313" width="31.7265625" style="7" customWidth="1"/>
    <col min="2314" max="2314" width="27" style="7" customWidth="1"/>
    <col min="2315" max="2315" width="32.26953125" style="7" customWidth="1"/>
    <col min="2316" max="2327" width="5.54296875" style="7" customWidth="1"/>
    <col min="2328" max="2560" width="10.453125" style="7"/>
    <col min="2561" max="2561" width="3.81640625" style="7" bestFit="1" customWidth="1"/>
    <col min="2562" max="2562" width="35.81640625" style="7" customWidth="1"/>
    <col min="2563" max="2563" width="39.26953125" style="7" customWidth="1"/>
    <col min="2564" max="2564" width="19.81640625" style="7" customWidth="1"/>
    <col min="2565" max="2565" width="12.7265625" style="7" customWidth="1"/>
    <col min="2566" max="2566" width="15.54296875" style="7" customWidth="1"/>
    <col min="2567" max="2567" width="9.7265625" style="7" customWidth="1"/>
    <col min="2568" max="2568" width="13.453125" style="7" customWidth="1"/>
    <col min="2569" max="2569" width="31.7265625" style="7" customWidth="1"/>
    <col min="2570" max="2570" width="27" style="7" customWidth="1"/>
    <col min="2571" max="2571" width="32.26953125" style="7" customWidth="1"/>
    <col min="2572" max="2583" width="5.54296875" style="7" customWidth="1"/>
    <col min="2584" max="2816" width="10.453125" style="7"/>
    <col min="2817" max="2817" width="3.81640625" style="7" bestFit="1" customWidth="1"/>
    <col min="2818" max="2818" width="35.81640625" style="7" customWidth="1"/>
    <col min="2819" max="2819" width="39.26953125" style="7" customWidth="1"/>
    <col min="2820" max="2820" width="19.81640625" style="7" customWidth="1"/>
    <col min="2821" max="2821" width="12.7265625" style="7" customWidth="1"/>
    <col min="2822" max="2822" width="15.54296875" style="7" customWidth="1"/>
    <col min="2823" max="2823" width="9.7265625" style="7" customWidth="1"/>
    <col min="2824" max="2824" width="13.453125" style="7" customWidth="1"/>
    <col min="2825" max="2825" width="31.7265625" style="7" customWidth="1"/>
    <col min="2826" max="2826" width="27" style="7" customWidth="1"/>
    <col min="2827" max="2827" width="32.26953125" style="7" customWidth="1"/>
    <col min="2828" max="2839" width="5.54296875" style="7" customWidth="1"/>
    <col min="2840" max="3072" width="10.453125" style="7"/>
    <col min="3073" max="3073" width="3.81640625" style="7" bestFit="1" customWidth="1"/>
    <col min="3074" max="3074" width="35.81640625" style="7" customWidth="1"/>
    <col min="3075" max="3075" width="39.26953125" style="7" customWidth="1"/>
    <col min="3076" max="3076" width="19.81640625" style="7" customWidth="1"/>
    <col min="3077" max="3077" width="12.7265625" style="7" customWidth="1"/>
    <col min="3078" max="3078" width="15.54296875" style="7" customWidth="1"/>
    <col min="3079" max="3079" width="9.7265625" style="7" customWidth="1"/>
    <col min="3080" max="3080" width="13.453125" style="7" customWidth="1"/>
    <col min="3081" max="3081" width="31.7265625" style="7" customWidth="1"/>
    <col min="3082" max="3082" width="27" style="7" customWidth="1"/>
    <col min="3083" max="3083" width="32.26953125" style="7" customWidth="1"/>
    <col min="3084" max="3095" width="5.54296875" style="7" customWidth="1"/>
    <col min="3096" max="3328" width="10.453125" style="7"/>
    <col min="3329" max="3329" width="3.81640625" style="7" bestFit="1" customWidth="1"/>
    <col min="3330" max="3330" width="35.81640625" style="7" customWidth="1"/>
    <col min="3331" max="3331" width="39.26953125" style="7" customWidth="1"/>
    <col min="3332" max="3332" width="19.81640625" style="7" customWidth="1"/>
    <col min="3333" max="3333" width="12.7265625" style="7" customWidth="1"/>
    <col min="3334" max="3334" width="15.54296875" style="7" customWidth="1"/>
    <col min="3335" max="3335" width="9.7265625" style="7" customWidth="1"/>
    <col min="3336" max="3336" width="13.453125" style="7" customWidth="1"/>
    <col min="3337" max="3337" width="31.7265625" style="7" customWidth="1"/>
    <col min="3338" max="3338" width="27" style="7" customWidth="1"/>
    <col min="3339" max="3339" width="32.26953125" style="7" customWidth="1"/>
    <col min="3340" max="3351" width="5.54296875" style="7" customWidth="1"/>
    <col min="3352" max="3584" width="10.453125" style="7"/>
    <col min="3585" max="3585" width="3.81640625" style="7" bestFit="1" customWidth="1"/>
    <col min="3586" max="3586" width="35.81640625" style="7" customWidth="1"/>
    <col min="3587" max="3587" width="39.26953125" style="7" customWidth="1"/>
    <col min="3588" max="3588" width="19.81640625" style="7" customWidth="1"/>
    <col min="3589" max="3589" width="12.7265625" style="7" customWidth="1"/>
    <col min="3590" max="3590" width="15.54296875" style="7" customWidth="1"/>
    <col min="3591" max="3591" width="9.7265625" style="7" customWidth="1"/>
    <col min="3592" max="3592" width="13.453125" style="7" customWidth="1"/>
    <col min="3593" max="3593" width="31.7265625" style="7" customWidth="1"/>
    <col min="3594" max="3594" width="27" style="7" customWidth="1"/>
    <col min="3595" max="3595" width="32.26953125" style="7" customWidth="1"/>
    <col min="3596" max="3607" width="5.54296875" style="7" customWidth="1"/>
    <col min="3608" max="3840" width="10.453125" style="7"/>
    <col min="3841" max="3841" width="3.81640625" style="7" bestFit="1" customWidth="1"/>
    <col min="3842" max="3842" width="35.81640625" style="7" customWidth="1"/>
    <col min="3843" max="3843" width="39.26953125" style="7" customWidth="1"/>
    <col min="3844" max="3844" width="19.81640625" style="7" customWidth="1"/>
    <col min="3845" max="3845" width="12.7265625" style="7" customWidth="1"/>
    <col min="3846" max="3846" width="15.54296875" style="7" customWidth="1"/>
    <col min="3847" max="3847" width="9.7265625" style="7" customWidth="1"/>
    <col min="3848" max="3848" width="13.453125" style="7" customWidth="1"/>
    <col min="3849" max="3849" width="31.7265625" style="7" customWidth="1"/>
    <col min="3850" max="3850" width="27" style="7" customWidth="1"/>
    <col min="3851" max="3851" width="32.26953125" style="7" customWidth="1"/>
    <col min="3852" max="3863" width="5.54296875" style="7" customWidth="1"/>
    <col min="3864" max="4096" width="10.453125" style="7"/>
    <col min="4097" max="4097" width="3.81640625" style="7" bestFit="1" customWidth="1"/>
    <col min="4098" max="4098" width="35.81640625" style="7" customWidth="1"/>
    <col min="4099" max="4099" width="39.26953125" style="7" customWidth="1"/>
    <col min="4100" max="4100" width="19.81640625" style="7" customWidth="1"/>
    <col min="4101" max="4101" width="12.7265625" style="7" customWidth="1"/>
    <col min="4102" max="4102" width="15.54296875" style="7" customWidth="1"/>
    <col min="4103" max="4103" width="9.7265625" style="7" customWidth="1"/>
    <col min="4104" max="4104" width="13.453125" style="7" customWidth="1"/>
    <col min="4105" max="4105" width="31.7265625" style="7" customWidth="1"/>
    <col min="4106" max="4106" width="27" style="7" customWidth="1"/>
    <col min="4107" max="4107" width="32.26953125" style="7" customWidth="1"/>
    <col min="4108" max="4119" width="5.54296875" style="7" customWidth="1"/>
    <col min="4120" max="4352" width="10.453125" style="7"/>
    <col min="4353" max="4353" width="3.81640625" style="7" bestFit="1" customWidth="1"/>
    <col min="4354" max="4354" width="35.81640625" style="7" customWidth="1"/>
    <col min="4355" max="4355" width="39.26953125" style="7" customWidth="1"/>
    <col min="4356" max="4356" width="19.81640625" style="7" customWidth="1"/>
    <col min="4357" max="4357" width="12.7265625" style="7" customWidth="1"/>
    <col min="4358" max="4358" width="15.54296875" style="7" customWidth="1"/>
    <col min="4359" max="4359" width="9.7265625" style="7" customWidth="1"/>
    <col min="4360" max="4360" width="13.453125" style="7" customWidth="1"/>
    <col min="4361" max="4361" width="31.7265625" style="7" customWidth="1"/>
    <col min="4362" max="4362" width="27" style="7" customWidth="1"/>
    <col min="4363" max="4363" width="32.26953125" style="7" customWidth="1"/>
    <col min="4364" max="4375" width="5.54296875" style="7" customWidth="1"/>
    <col min="4376" max="4608" width="10.453125" style="7"/>
    <col min="4609" max="4609" width="3.81640625" style="7" bestFit="1" customWidth="1"/>
    <col min="4610" max="4610" width="35.81640625" style="7" customWidth="1"/>
    <col min="4611" max="4611" width="39.26953125" style="7" customWidth="1"/>
    <col min="4612" max="4612" width="19.81640625" style="7" customWidth="1"/>
    <col min="4613" max="4613" width="12.7265625" style="7" customWidth="1"/>
    <col min="4614" max="4614" width="15.54296875" style="7" customWidth="1"/>
    <col min="4615" max="4615" width="9.7265625" style="7" customWidth="1"/>
    <col min="4616" max="4616" width="13.453125" style="7" customWidth="1"/>
    <col min="4617" max="4617" width="31.7265625" style="7" customWidth="1"/>
    <col min="4618" max="4618" width="27" style="7" customWidth="1"/>
    <col min="4619" max="4619" width="32.26953125" style="7" customWidth="1"/>
    <col min="4620" max="4631" width="5.54296875" style="7" customWidth="1"/>
    <col min="4632" max="4864" width="10.453125" style="7"/>
    <col min="4865" max="4865" width="3.81640625" style="7" bestFit="1" customWidth="1"/>
    <col min="4866" max="4866" width="35.81640625" style="7" customWidth="1"/>
    <col min="4867" max="4867" width="39.26953125" style="7" customWidth="1"/>
    <col min="4868" max="4868" width="19.81640625" style="7" customWidth="1"/>
    <col min="4869" max="4869" width="12.7265625" style="7" customWidth="1"/>
    <col min="4870" max="4870" width="15.54296875" style="7" customWidth="1"/>
    <col min="4871" max="4871" width="9.7265625" style="7" customWidth="1"/>
    <col min="4872" max="4872" width="13.453125" style="7" customWidth="1"/>
    <col min="4873" max="4873" width="31.7265625" style="7" customWidth="1"/>
    <col min="4874" max="4874" width="27" style="7" customWidth="1"/>
    <col min="4875" max="4875" width="32.26953125" style="7" customWidth="1"/>
    <col min="4876" max="4887" width="5.54296875" style="7" customWidth="1"/>
    <col min="4888" max="5120" width="10.453125" style="7"/>
    <col min="5121" max="5121" width="3.81640625" style="7" bestFit="1" customWidth="1"/>
    <col min="5122" max="5122" width="35.81640625" style="7" customWidth="1"/>
    <col min="5123" max="5123" width="39.26953125" style="7" customWidth="1"/>
    <col min="5124" max="5124" width="19.81640625" style="7" customWidth="1"/>
    <col min="5125" max="5125" width="12.7265625" style="7" customWidth="1"/>
    <col min="5126" max="5126" width="15.54296875" style="7" customWidth="1"/>
    <col min="5127" max="5127" width="9.7265625" style="7" customWidth="1"/>
    <col min="5128" max="5128" width="13.453125" style="7" customWidth="1"/>
    <col min="5129" max="5129" width="31.7265625" style="7" customWidth="1"/>
    <col min="5130" max="5130" width="27" style="7" customWidth="1"/>
    <col min="5131" max="5131" width="32.26953125" style="7" customWidth="1"/>
    <col min="5132" max="5143" width="5.54296875" style="7" customWidth="1"/>
    <col min="5144" max="5376" width="10.453125" style="7"/>
    <col min="5377" max="5377" width="3.81640625" style="7" bestFit="1" customWidth="1"/>
    <col min="5378" max="5378" width="35.81640625" style="7" customWidth="1"/>
    <col min="5379" max="5379" width="39.26953125" style="7" customWidth="1"/>
    <col min="5380" max="5380" width="19.81640625" style="7" customWidth="1"/>
    <col min="5381" max="5381" width="12.7265625" style="7" customWidth="1"/>
    <col min="5382" max="5382" width="15.54296875" style="7" customWidth="1"/>
    <col min="5383" max="5383" width="9.7265625" style="7" customWidth="1"/>
    <col min="5384" max="5384" width="13.453125" style="7" customWidth="1"/>
    <col min="5385" max="5385" width="31.7265625" style="7" customWidth="1"/>
    <col min="5386" max="5386" width="27" style="7" customWidth="1"/>
    <col min="5387" max="5387" width="32.26953125" style="7" customWidth="1"/>
    <col min="5388" max="5399" width="5.54296875" style="7" customWidth="1"/>
    <col min="5400" max="5632" width="10.453125" style="7"/>
    <col min="5633" max="5633" width="3.81640625" style="7" bestFit="1" customWidth="1"/>
    <col min="5634" max="5634" width="35.81640625" style="7" customWidth="1"/>
    <col min="5635" max="5635" width="39.26953125" style="7" customWidth="1"/>
    <col min="5636" max="5636" width="19.81640625" style="7" customWidth="1"/>
    <col min="5637" max="5637" width="12.7265625" style="7" customWidth="1"/>
    <col min="5638" max="5638" width="15.54296875" style="7" customWidth="1"/>
    <col min="5639" max="5639" width="9.7265625" style="7" customWidth="1"/>
    <col min="5640" max="5640" width="13.453125" style="7" customWidth="1"/>
    <col min="5641" max="5641" width="31.7265625" style="7" customWidth="1"/>
    <col min="5642" max="5642" width="27" style="7" customWidth="1"/>
    <col min="5643" max="5643" width="32.26953125" style="7" customWidth="1"/>
    <col min="5644" max="5655" width="5.54296875" style="7" customWidth="1"/>
    <col min="5656" max="5888" width="10.453125" style="7"/>
    <col min="5889" max="5889" width="3.81640625" style="7" bestFit="1" customWidth="1"/>
    <col min="5890" max="5890" width="35.81640625" style="7" customWidth="1"/>
    <col min="5891" max="5891" width="39.26953125" style="7" customWidth="1"/>
    <col min="5892" max="5892" width="19.81640625" style="7" customWidth="1"/>
    <col min="5893" max="5893" width="12.7265625" style="7" customWidth="1"/>
    <col min="5894" max="5894" width="15.54296875" style="7" customWidth="1"/>
    <col min="5895" max="5895" width="9.7265625" style="7" customWidth="1"/>
    <col min="5896" max="5896" width="13.453125" style="7" customWidth="1"/>
    <col min="5897" max="5897" width="31.7265625" style="7" customWidth="1"/>
    <col min="5898" max="5898" width="27" style="7" customWidth="1"/>
    <col min="5899" max="5899" width="32.26953125" style="7" customWidth="1"/>
    <col min="5900" max="5911" width="5.54296875" style="7" customWidth="1"/>
    <col min="5912" max="6144" width="10.453125" style="7"/>
    <col min="6145" max="6145" width="3.81640625" style="7" bestFit="1" customWidth="1"/>
    <col min="6146" max="6146" width="35.81640625" style="7" customWidth="1"/>
    <col min="6147" max="6147" width="39.26953125" style="7" customWidth="1"/>
    <col min="6148" max="6148" width="19.81640625" style="7" customWidth="1"/>
    <col min="6149" max="6149" width="12.7265625" style="7" customWidth="1"/>
    <col min="6150" max="6150" width="15.54296875" style="7" customWidth="1"/>
    <col min="6151" max="6151" width="9.7265625" style="7" customWidth="1"/>
    <col min="6152" max="6152" width="13.453125" style="7" customWidth="1"/>
    <col min="6153" max="6153" width="31.7265625" style="7" customWidth="1"/>
    <col min="6154" max="6154" width="27" style="7" customWidth="1"/>
    <col min="6155" max="6155" width="32.26953125" style="7" customWidth="1"/>
    <col min="6156" max="6167" width="5.54296875" style="7" customWidth="1"/>
    <col min="6168" max="6400" width="10.453125" style="7"/>
    <col min="6401" max="6401" width="3.81640625" style="7" bestFit="1" customWidth="1"/>
    <col min="6402" max="6402" width="35.81640625" style="7" customWidth="1"/>
    <col min="6403" max="6403" width="39.26953125" style="7" customWidth="1"/>
    <col min="6404" max="6404" width="19.81640625" style="7" customWidth="1"/>
    <col min="6405" max="6405" width="12.7265625" style="7" customWidth="1"/>
    <col min="6406" max="6406" width="15.54296875" style="7" customWidth="1"/>
    <col min="6407" max="6407" width="9.7265625" style="7" customWidth="1"/>
    <col min="6408" max="6408" width="13.453125" style="7" customWidth="1"/>
    <col min="6409" max="6409" width="31.7265625" style="7" customWidth="1"/>
    <col min="6410" max="6410" width="27" style="7" customWidth="1"/>
    <col min="6411" max="6411" width="32.26953125" style="7" customWidth="1"/>
    <col min="6412" max="6423" width="5.54296875" style="7" customWidth="1"/>
    <col min="6424" max="6656" width="10.453125" style="7"/>
    <col min="6657" max="6657" width="3.81640625" style="7" bestFit="1" customWidth="1"/>
    <col min="6658" max="6658" width="35.81640625" style="7" customWidth="1"/>
    <col min="6659" max="6659" width="39.26953125" style="7" customWidth="1"/>
    <col min="6660" max="6660" width="19.81640625" style="7" customWidth="1"/>
    <col min="6661" max="6661" width="12.7265625" style="7" customWidth="1"/>
    <col min="6662" max="6662" width="15.54296875" style="7" customWidth="1"/>
    <col min="6663" max="6663" width="9.7265625" style="7" customWidth="1"/>
    <col min="6664" max="6664" width="13.453125" style="7" customWidth="1"/>
    <col min="6665" max="6665" width="31.7265625" style="7" customWidth="1"/>
    <col min="6666" max="6666" width="27" style="7" customWidth="1"/>
    <col min="6667" max="6667" width="32.26953125" style="7" customWidth="1"/>
    <col min="6668" max="6679" width="5.54296875" style="7" customWidth="1"/>
    <col min="6680" max="6912" width="10.453125" style="7"/>
    <col min="6913" max="6913" width="3.81640625" style="7" bestFit="1" customWidth="1"/>
    <col min="6914" max="6914" width="35.81640625" style="7" customWidth="1"/>
    <col min="6915" max="6915" width="39.26953125" style="7" customWidth="1"/>
    <col min="6916" max="6916" width="19.81640625" style="7" customWidth="1"/>
    <col min="6917" max="6917" width="12.7265625" style="7" customWidth="1"/>
    <col min="6918" max="6918" width="15.54296875" style="7" customWidth="1"/>
    <col min="6919" max="6919" width="9.7265625" style="7" customWidth="1"/>
    <col min="6920" max="6920" width="13.453125" style="7" customWidth="1"/>
    <col min="6921" max="6921" width="31.7265625" style="7" customWidth="1"/>
    <col min="6922" max="6922" width="27" style="7" customWidth="1"/>
    <col min="6923" max="6923" width="32.26953125" style="7" customWidth="1"/>
    <col min="6924" max="6935" width="5.54296875" style="7" customWidth="1"/>
    <col min="6936" max="7168" width="10.453125" style="7"/>
    <col min="7169" max="7169" width="3.81640625" style="7" bestFit="1" customWidth="1"/>
    <col min="7170" max="7170" width="35.81640625" style="7" customWidth="1"/>
    <col min="7171" max="7171" width="39.26953125" style="7" customWidth="1"/>
    <col min="7172" max="7172" width="19.81640625" style="7" customWidth="1"/>
    <col min="7173" max="7173" width="12.7265625" style="7" customWidth="1"/>
    <col min="7174" max="7174" width="15.54296875" style="7" customWidth="1"/>
    <col min="7175" max="7175" width="9.7265625" style="7" customWidth="1"/>
    <col min="7176" max="7176" width="13.453125" style="7" customWidth="1"/>
    <col min="7177" max="7177" width="31.7265625" style="7" customWidth="1"/>
    <col min="7178" max="7178" width="27" style="7" customWidth="1"/>
    <col min="7179" max="7179" width="32.26953125" style="7" customWidth="1"/>
    <col min="7180" max="7191" width="5.54296875" style="7" customWidth="1"/>
    <col min="7192" max="7424" width="10.453125" style="7"/>
    <col min="7425" max="7425" width="3.81640625" style="7" bestFit="1" customWidth="1"/>
    <col min="7426" max="7426" width="35.81640625" style="7" customWidth="1"/>
    <col min="7427" max="7427" width="39.26953125" style="7" customWidth="1"/>
    <col min="7428" max="7428" width="19.81640625" style="7" customWidth="1"/>
    <col min="7429" max="7429" width="12.7265625" style="7" customWidth="1"/>
    <col min="7430" max="7430" width="15.54296875" style="7" customWidth="1"/>
    <col min="7431" max="7431" width="9.7265625" style="7" customWidth="1"/>
    <col min="7432" max="7432" width="13.453125" style="7" customWidth="1"/>
    <col min="7433" max="7433" width="31.7265625" style="7" customWidth="1"/>
    <col min="7434" max="7434" width="27" style="7" customWidth="1"/>
    <col min="7435" max="7435" width="32.26953125" style="7" customWidth="1"/>
    <col min="7436" max="7447" width="5.54296875" style="7" customWidth="1"/>
    <col min="7448" max="7680" width="10.453125" style="7"/>
    <col min="7681" max="7681" width="3.81640625" style="7" bestFit="1" customWidth="1"/>
    <col min="7682" max="7682" width="35.81640625" style="7" customWidth="1"/>
    <col min="7683" max="7683" width="39.26953125" style="7" customWidth="1"/>
    <col min="7684" max="7684" width="19.81640625" style="7" customWidth="1"/>
    <col min="7685" max="7685" width="12.7265625" style="7" customWidth="1"/>
    <col min="7686" max="7686" width="15.54296875" style="7" customWidth="1"/>
    <col min="7687" max="7687" width="9.7265625" style="7" customWidth="1"/>
    <col min="7688" max="7688" width="13.453125" style="7" customWidth="1"/>
    <col min="7689" max="7689" width="31.7265625" style="7" customWidth="1"/>
    <col min="7690" max="7690" width="27" style="7" customWidth="1"/>
    <col min="7691" max="7691" width="32.26953125" style="7" customWidth="1"/>
    <col min="7692" max="7703" width="5.54296875" style="7" customWidth="1"/>
    <col min="7704" max="7936" width="10.453125" style="7"/>
    <col min="7937" max="7937" width="3.81640625" style="7" bestFit="1" customWidth="1"/>
    <col min="7938" max="7938" width="35.81640625" style="7" customWidth="1"/>
    <col min="7939" max="7939" width="39.26953125" style="7" customWidth="1"/>
    <col min="7940" max="7940" width="19.81640625" style="7" customWidth="1"/>
    <col min="7941" max="7941" width="12.7265625" style="7" customWidth="1"/>
    <col min="7942" max="7942" width="15.54296875" style="7" customWidth="1"/>
    <col min="7943" max="7943" width="9.7265625" style="7" customWidth="1"/>
    <col min="7944" max="7944" width="13.453125" style="7" customWidth="1"/>
    <col min="7945" max="7945" width="31.7265625" style="7" customWidth="1"/>
    <col min="7946" max="7946" width="27" style="7" customWidth="1"/>
    <col min="7947" max="7947" width="32.26953125" style="7" customWidth="1"/>
    <col min="7948" max="7959" width="5.54296875" style="7" customWidth="1"/>
    <col min="7960" max="8192" width="10.453125" style="7"/>
    <col min="8193" max="8193" width="3.81640625" style="7" bestFit="1" customWidth="1"/>
    <col min="8194" max="8194" width="35.81640625" style="7" customWidth="1"/>
    <col min="8195" max="8195" width="39.26953125" style="7" customWidth="1"/>
    <col min="8196" max="8196" width="19.81640625" style="7" customWidth="1"/>
    <col min="8197" max="8197" width="12.7265625" style="7" customWidth="1"/>
    <col min="8198" max="8198" width="15.54296875" style="7" customWidth="1"/>
    <col min="8199" max="8199" width="9.7265625" style="7" customWidth="1"/>
    <col min="8200" max="8200" width="13.453125" style="7" customWidth="1"/>
    <col min="8201" max="8201" width="31.7265625" style="7" customWidth="1"/>
    <col min="8202" max="8202" width="27" style="7" customWidth="1"/>
    <col min="8203" max="8203" width="32.26953125" style="7" customWidth="1"/>
    <col min="8204" max="8215" width="5.54296875" style="7" customWidth="1"/>
    <col min="8216" max="8448" width="10.453125" style="7"/>
    <col min="8449" max="8449" width="3.81640625" style="7" bestFit="1" customWidth="1"/>
    <col min="8450" max="8450" width="35.81640625" style="7" customWidth="1"/>
    <col min="8451" max="8451" width="39.26953125" style="7" customWidth="1"/>
    <col min="8452" max="8452" width="19.81640625" style="7" customWidth="1"/>
    <col min="8453" max="8453" width="12.7265625" style="7" customWidth="1"/>
    <col min="8454" max="8454" width="15.54296875" style="7" customWidth="1"/>
    <col min="8455" max="8455" width="9.7265625" style="7" customWidth="1"/>
    <col min="8456" max="8456" width="13.453125" style="7" customWidth="1"/>
    <col min="8457" max="8457" width="31.7265625" style="7" customWidth="1"/>
    <col min="8458" max="8458" width="27" style="7" customWidth="1"/>
    <col min="8459" max="8459" width="32.26953125" style="7" customWidth="1"/>
    <col min="8460" max="8471" width="5.54296875" style="7" customWidth="1"/>
    <col min="8472" max="8704" width="10.453125" style="7"/>
    <col min="8705" max="8705" width="3.81640625" style="7" bestFit="1" customWidth="1"/>
    <col min="8706" max="8706" width="35.81640625" style="7" customWidth="1"/>
    <col min="8707" max="8707" width="39.26953125" style="7" customWidth="1"/>
    <col min="8708" max="8708" width="19.81640625" style="7" customWidth="1"/>
    <col min="8709" max="8709" width="12.7265625" style="7" customWidth="1"/>
    <col min="8710" max="8710" width="15.54296875" style="7" customWidth="1"/>
    <col min="8711" max="8711" width="9.7265625" style="7" customWidth="1"/>
    <col min="8712" max="8712" width="13.453125" style="7" customWidth="1"/>
    <col min="8713" max="8713" width="31.7265625" style="7" customWidth="1"/>
    <col min="8714" max="8714" width="27" style="7" customWidth="1"/>
    <col min="8715" max="8715" width="32.26953125" style="7" customWidth="1"/>
    <col min="8716" max="8727" width="5.54296875" style="7" customWidth="1"/>
    <col min="8728" max="8960" width="10.453125" style="7"/>
    <col min="8961" max="8961" width="3.81640625" style="7" bestFit="1" customWidth="1"/>
    <col min="8962" max="8962" width="35.81640625" style="7" customWidth="1"/>
    <col min="8963" max="8963" width="39.26953125" style="7" customWidth="1"/>
    <col min="8964" max="8964" width="19.81640625" style="7" customWidth="1"/>
    <col min="8965" max="8965" width="12.7265625" style="7" customWidth="1"/>
    <col min="8966" max="8966" width="15.54296875" style="7" customWidth="1"/>
    <col min="8967" max="8967" width="9.7265625" style="7" customWidth="1"/>
    <col min="8968" max="8968" width="13.453125" style="7" customWidth="1"/>
    <col min="8969" max="8969" width="31.7265625" style="7" customWidth="1"/>
    <col min="8970" max="8970" width="27" style="7" customWidth="1"/>
    <col min="8971" max="8971" width="32.26953125" style="7" customWidth="1"/>
    <col min="8972" max="8983" width="5.54296875" style="7" customWidth="1"/>
    <col min="8984" max="9216" width="10.453125" style="7"/>
    <col min="9217" max="9217" width="3.81640625" style="7" bestFit="1" customWidth="1"/>
    <col min="9218" max="9218" width="35.81640625" style="7" customWidth="1"/>
    <col min="9219" max="9219" width="39.26953125" style="7" customWidth="1"/>
    <col min="9220" max="9220" width="19.81640625" style="7" customWidth="1"/>
    <col min="9221" max="9221" width="12.7265625" style="7" customWidth="1"/>
    <col min="9222" max="9222" width="15.54296875" style="7" customWidth="1"/>
    <col min="9223" max="9223" width="9.7265625" style="7" customWidth="1"/>
    <col min="9224" max="9224" width="13.453125" style="7" customWidth="1"/>
    <col min="9225" max="9225" width="31.7265625" style="7" customWidth="1"/>
    <col min="9226" max="9226" width="27" style="7" customWidth="1"/>
    <col min="9227" max="9227" width="32.26953125" style="7" customWidth="1"/>
    <col min="9228" max="9239" width="5.54296875" style="7" customWidth="1"/>
    <col min="9240" max="9472" width="10.453125" style="7"/>
    <col min="9473" max="9473" width="3.81640625" style="7" bestFit="1" customWidth="1"/>
    <col min="9474" max="9474" width="35.81640625" style="7" customWidth="1"/>
    <col min="9475" max="9475" width="39.26953125" style="7" customWidth="1"/>
    <col min="9476" max="9476" width="19.81640625" style="7" customWidth="1"/>
    <col min="9477" max="9477" width="12.7265625" style="7" customWidth="1"/>
    <col min="9478" max="9478" width="15.54296875" style="7" customWidth="1"/>
    <col min="9479" max="9479" width="9.7265625" style="7" customWidth="1"/>
    <col min="9480" max="9480" width="13.453125" style="7" customWidth="1"/>
    <col min="9481" max="9481" width="31.7265625" style="7" customWidth="1"/>
    <col min="9482" max="9482" width="27" style="7" customWidth="1"/>
    <col min="9483" max="9483" width="32.26953125" style="7" customWidth="1"/>
    <col min="9484" max="9495" width="5.54296875" style="7" customWidth="1"/>
    <col min="9496" max="9728" width="10.453125" style="7"/>
    <col min="9729" max="9729" width="3.81640625" style="7" bestFit="1" customWidth="1"/>
    <col min="9730" max="9730" width="35.81640625" style="7" customWidth="1"/>
    <col min="9731" max="9731" width="39.26953125" style="7" customWidth="1"/>
    <col min="9732" max="9732" width="19.81640625" style="7" customWidth="1"/>
    <col min="9733" max="9733" width="12.7265625" style="7" customWidth="1"/>
    <col min="9734" max="9734" width="15.54296875" style="7" customWidth="1"/>
    <col min="9735" max="9735" width="9.7265625" style="7" customWidth="1"/>
    <col min="9736" max="9736" width="13.453125" style="7" customWidth="1"/>
    <col min="9737" max="9737" width="31.7265625" style="7" customWidth="1"/>
    <col min="9738" max="9738" width="27" style="7" customWidth="1"/>
    <col min="9739" max="9739" width="32.26953125" style="7" customWidth="1"/>
    <col min="9740" max="9751" width="5.54296875" style="7" customWidth="1"/>
    <col min="9752" max="9984" width="10.453125" style="7"/>
    <col min="9985" max="9985" width="3.81640625" style="7" bestFit="1" customWidth="1"/>
    <col min="9986" max="9986" width="35.81640625" style="7" customWidth="1"/>
    <col min="9987" max="9987" width="39.26953125" style="7" customWidth="1"/>
    <col min="9988" max="9988" width="19.81640625" style="7" customWidth="1"/>
    <col min="9989" max="9989" width="12.7265625" style="7" customWidth="1"/>
    <col min="9990" max="9990" width="15.54296875" style="7" customWidth="1"/>
    <col min="9991" max="9991" width="9.7265625" style="7" customWidth="1"/>
    <col min="9992" max="9992" width="13.453125" style="7" customWidth="1"/>
    <col min="9993" max="9993" width="31.7265625" style="7" customWidth="1"/>
    <col min="9994" max="9994" width="27" style="7" customWidth="1"/>
    <col min="9995" max="9995" width="32.26953125" style="7" customWidth="1"/>
    <col min="9996" max="10007" width="5.54296875" style="7" customWidth="1"/>
    <col min="10008" max="10240" width="10.453125" style="7"/>
    <col min="10241" max="10241" width="3.81640625" style="7" bestFit="1" customWidth="1"/>
    <col min="10242" max="10242" width="35.81640625" style="7" customWidth="1"/>
    <col min="10243" max="10243" width="39.26953125" style="7" customWidth="1"/>
    <col min="10244" max="10244" width="19.81640625" style="7" customWidth="1"/>
    <col min="10245" max="10245" width="12.7265625" style="7" customWidth="1"/>
    <col min="10246" max="10246" width="15.54296875" style="7" customWidth="1"/>
    <col min="10247" max="10247" width="9.7265625" style="7" customWidth="1"/>
    <col min="10248" max="10248" width="13.453125" style="7" customWidth="1"/>
    <col min="10249" max="10249" width="31.7265625" style="7" customWidth="1"/>
    <col min="10250" max="10250" width="27" style="7" customWidth="1"/>
    <col min="10251" max="10251" width="32.26953125" style="7" customWidth="1"/>
    <col min="10252" max="10263" width="5.54296875" style="7" customWidth="1"/>
    <col min="10264" max="10496" width="10.453125" style="7"/>
    <col min="10497" max="10497" width="3.81640625" style="7" bestFit="1" customWidth="1"/>
    <col min="10498" max="10498" width="35.81640625" style="7" customWidth="1"/>
    <col min="10499" max="10499" width="39.26953125" style="7" customWidth="1"/>
    <col min="10500" max="10500" width="19.81640625" style="7" customWidth="1"/>
    <col min="10501" max="10501" width="12.7265625" style="7" customWidth="1"/>
    <col min="10502" max="10502" width="15.54296875" style="7" customWidth="1"/>
    <col min="10503" max="10503" width="9.7265625" style="7" customWidth="1"/>
    <col min="10504" max="10504" width="13.453125" style="7" customWidth="1"/>
    <col min="10505" max="10505" width="31.7265625" style="7" customWidth="1"/>
    <col min="10506" max="10506" width="27" style="7" customWidth="1"/>
    <col min="10507" max="10507" width="32.26953125" style="7" customWidth="1"/>
    <col min="10508" max="10519" width="5.54296875" style="7" customWidth="1"/>
    <col min="10520" max="10752" width="10.453125" style="7"/>
    <col min="10753" max="10753" width="3.81640625" style="7" bestFit="1" customWidth="1"/>
    <col min="10754" max="10754" width="35.81640625" style="7" customWidth="1"/>
    <col min="10755" max="10755" width="39.26953125" style="7" customWidth="1"/>
    <col min="10756" max="10756" width="19.81640625" style="7" customWidth="1"/>
    <col min="10757" max="10757" width="12.7265625" style="7" customWidth="1"/>
    <col min="10758" max="10758" width="15.54296875" style="7" customWidth="1"/>
    <col min="10759" max="10759" width="9.7265625" style="7" customWidth="1"/>
    <col min="10760" max="10760" width="13.453125" style="7" customWidth="1"/>
    <col min="10761" max="10761" width="31.7265625" style="7" customWidth="1"/>
    <col min="10762" max="10762" width="27" style="7" customWidth="1"/>
    <col min="10763" max="10763" width="32.26953125" style="7" customWidth="1"/>
    <col min="10764" max="10775" width="5.54296875" style="7" customWidth="1"/>
    <col min="10776" max="11008" width="10.453125" style="7"/>
    <col min="11009" max="11009" width="3.81640625" style="7" bestFit="1" customWidth="1"/>
    <col min="11010" max="11010" width="35.81640625" style="7" customWidth="1"/>
    <col min="11011" max="11011" width="39.26953125" style="7" customWidth="1"/>
    <col min="11012" max="11012" width="19.81640625" style="7" customWidth="1"/>
    <col min="11013" max="11013" width="12.7265625" style="7" customWidth="1"/>
    <col min="11014" max="11014" width="15.54296875" style="7" customWidth="1"/>
    <col min="11015" max="11015" width="9.7265625" style="7" customWidth="1"/>
    <col min="11016" max="11016" width="13.453125" style="7" customWidth="1"/>
    <col min="11017" max="11017" width="31.7265625" style="7" customWidth="1"/>
    <col min="11018" max="11018" width="27" style="7" customWidth="1"/>
    <col min="11019" max="11019" width="32.26953125" style="7" customWidth="1"/>
    <col min="11020" max="11031" width="5.54296875" style="7" customWidth="1"/>
    <col min="11032" max="11264" width="10.453125" style="7"/>
    <col min="11265" max="11265" width="3.81640625" style="7" bestFit="1" customWidth="1"/>
    <col min="11266" max="11266" width="35.81640625" style="7" customWidth="1"/>
    <col min="11267" max="11267" width="39.26953125" style="7" customWidth="1"/>
    <col min="11268" max="11268" width="19.81640625" style="7" customWidth="1"/>
    <col min="11269" max="11269" width="12.7265625" style="7" customWidth="1"/>
    <col min="11270" max="11270" width="15.54296875" style="7" customWidth="1"/>
    <col min="11271" max="11271" width="9.7265625" style="7" customWidth="1"/>
    <col min="11272" max="11272" width="13.453125" style="7" customWidth="1"/>
    <col min="11273" max="11273" width="31.7265625" style="7" customWidth="1"/>
    <col min="11274" max="11274" width="27" style="7" customWidth="1"/>
    <col min="11275" max="11275" width="32.26953125" style="7" customWidth="1"/>
    <col min="11276" max="11287" width="5.54296875" style="7" customWidth="1"/>
    <col min="11288" max="11520" width="10.453125" style="7"/>
    <col min="11521" max="11521" width="3.81640625" style="7" bestFit="1" customWidth="1"/>
    <col min="11522" max="11522" width="35.81640625" style="7" customWidth="1"/>
    <col min="11523" max="11523" width="39.26953125" style="7" customWidth="1"/>
    <col min="11524" max="11524" width="19.81640625" style="7" customWidth="1"/>
    <col min="11525" max="11525" width="12.7265625" style="7" customWidth="1"/>
    <col min="11526" max="11526" width="15.54296875" style="7" customWidth="1"/>
    <col min="11527" max="11527" width="9.7265625" style="7" customWidth="1"/>
    <col min="11528" max="11528" width="13.453125" style="7" customWidth="1"/>
    <col min="11529" max="11529" width="31.7265625" style="7" customWidth="1"/>
    <col min="11530" max="11530" width="27" style="7" customWidth="1"/>
    <col min="11531" max="11531" width="32.26953125" style="7" customWidth="1"/>
    <col min="11532" max="11543" width="5.54296875" style="7" customWidth="1"/>
    <col min="11544" max="11776" width="10.453125" style="7"/>
    <col min="11777" max="11777" width="3.81640625" style="7" bestFit="1" customWidth="1"/>
    <col min="11778" max="11778" width="35.81640625" style="7" customWidth="1"/>
    <col min="11779" max="11779" width="39.26953125" style="7" customWidth="1"/>
    <col min="11780" max="11780" width="19.81640625" style="7" customWidth="1"/>
    <col min="11781" max="11781" width="12.7265625" style="7" customWidth="1"/>
    <col min="11782" max="11782" width="15.54296875" style="7" customWidth="1"/>
    <col min="11783" max="11783" width="9.7265625" style="7" customWidth="1"/>
    <col min="11784" max="11784" width="13.453125" style="7" customWidth="1"/>
    <col min="11785" max="11785" width="31.7265625" style="7" customWidth="1"/>
    <col min="11786" max="11786" width="27" style="7" customWidth="1"/>
    <col min="11787" max="11787" width="32.26953125" style="7" customWidth="1"/>
    <col min="11788" max="11799" width="5.54296875" style="7" customWidth="1"/>
    <col min="11800" max="12032" width="10.453125" style="7"/>
    <col min="12033" max="12033" width="3.81640625" style="7" bestFit="1" customWidth="1"/>
    <col min="12034" max="12034" width="35.81640625" style="7" customWidth="1"/>
    <col min="12035" max="12035" width="39.26953125" style="7" customWidth="1"/>
    <col min="12036" max="12036" width="19.81640625" style="7" customWidth="1"/>
    <col min="12037" max="12037" width="12.7265625" style="7" customWidth="1"/>
    <col min="12038" max="12038" width="15.54296875" style="7" customWidth="1"/>
    <col min="12039" max="12039" width="9.7265625" style="7" customWidth="1"/>
    <col min="12040" max="12040" width="13.453125" style="7" customWidth="1"/>
    <col min="12041" max="12041" width="31.7265625" style="7" customWidth="1"/>
    <col min="12042" max="12042" width="27" style="7" customWidth="1"/>
    <col min="12043" max="12043" width="32.26953125" style="7" customWidth="1"/>
    <col min="12044" max="12055" width="5.54296875" style="7" customWidth="1"/>
    <col min="12056" max="12288" width="10.453125" style="7"/>
    <col min="12289" max="12289" width="3.81640625" style="7" bestFit="1" customWidth="1"/>
    <col min="12290" max="12290" width="35.81640625" style="7" customWidth="1"/>
    <col min="12291" max="12291" width="39.26953125" style="7" customWidth="1"/>
    <col min="12292" max="12292" width="19.81640625" style="7" customWidth="1"/>
    <col min="12293" max="12293" width="12.7265625" style="7" customWidth="1"/>
    <col min="12294" max="12294" width="15.54296875" style="7" customWidth="1"/>
    <col min="12295" max="12295" width="9.7265625" style="7" customWidth="1"/>
    <col min="12296" max="12296" width="13.453125" style="7" customWidth="1"/>
    <col min="12297" max="12297" width="31.7265625" style="7" customWidth="1"/>
    <col min="12298" max="12298" width="27" style="7" customWidth="1"/>
    <col min="12299" max="12299" width="32.26953125" style="7" customWidth="1"/>
    <col min="12300" max="12311" width="5.54296875" style="7" customWidth="1"/>
    <col min="12312" max="12544" width="10.453125" style="7"/>
    <col min="12545" max="12545" width="3.81640625" style="7" bestFit="1" customWidth="1"/>
    <col min="12546" max="12546" width="35.81640625" style="7" customWidth="1"/>
    <col min="12547" max="12547" width="39.26953125" style="7" customWidth="1"/>
    <col min="12548" max="12548" width="19.81640625" style="7" customWidth="1"/>
    <col min="12549" max="12549" width="12.7265625" style="7" customWidth="1"/>
    <col min="12550" max="12550" width="15.54296875" style="7" customWidth="1"/>
    <col min="12551" max="12551" width="9.7265625" style="7" customWidth="1"/>
    <col min="12552" max="12552" width="13.453125" style="7" customWidth="1"/>
    <col min="12553" max="12553" width="31.7265625" style="7" customWidth="1"/>
    <col min="12554" max="12554" width="27" style="7" customWidth="1"/>
    <col min="12555" max="12555" width="32.26953125" style="7" customWidth="1"/>
    <col min="12556" max="12567" width="5.54296875" style="7" customWidth="1"/>
    <col min="12568" max="12800" width="10.453125" style="7"/>
    <col min="12801" max="12801" width="3.81640625" style="7" bestFit="1" customWidth="1"/>
    <col min="12802" max="12802" width="35.81640625" style="7" customWidth="1"/>
    <col min="12803" max="12803" width="39.26953125" style="7" customWidth="1"/>
    <col min="12804" max="12804" width="19.81640625" style="7" customWidth="1"/>
    <col min="12805" max="12805" width="12.7265625" style="7" customWidth="1"/>
    <col min="12806" max="12806" width="15.54296875" style="7" customWidth="1"/>
    <col min="12807" max="12807" width="9.7265625" style="7" customWidth="1"/>
    <col min="12808" max="12808" width="13.453125" style="7" customWidth="1"/>
    <col min="12809" max="12809" width="31.7265625" style="7" customWidth="1"/>
    <col min="12810" max="12810" width="27" style="7" customWidth="1"/>
    <col min="12811" max="12811" width="32.26953125" style="7" customWidth="1"/>
    <col min="12812" max="12823" width="5.54296875" style="7" customWidth="1"/>
    <col min="12824" max="13056" width="10.453125" style="7"/>
    <col min="13057" max="13057" width="3.81640625" style="7" bestFit="1" customWidth="1"/>
    <col min="13058" max="13058" width="35.81640625" style="7" customWidth="1"/>
    <col min="13059" max="13059" width="39.26953125" style="7" customWidth="1"/>
    <col min="13060" max="13060" width="19.81640625" style="7" customWidth="1"/>
    <col min="13061" max="13061" width="12.7265625" style="7" customWidth="1"/>
    <col min="13062" max="13062" width="15.54296875" style="7" customWidth="1"/>
    <col min="13063" max="13063" width="9.7265625" style="7" customWidth="1"/>
    <col min="13064" max="13064" width="13.453125" style="7" customWidth="1"/>
    <col min="13065" max="13065" width="31.7265625" style="7" customWidth="1"/>
    <col min="13066" max="13066" width="27" style="7" customWidth="1"/>
    <col min="13067" max="13067" width="32.26953125" style="7" customWidth="1"/>
    <col min="13068" max="13079" width="5.54296875" style="7" customWidth="1"/>
    <col min="13080" max="13312" width="10.453125" style="7"/>
    <col min="13313" max="13313" width="3.81640625" style="7" bestFit="1" customWidth="1"/>
    <col min="13314" max="13314" width="35.81640625" style="7" customWidth="1"/>
    <col min="13315" max="13315" width="39.26953125" style="7" customWidth="1"/>
    <col min="13316" max="13316" width="19.81640625" style="7" customWidth="1"/>
    <col min="13317" max="13317" width="12.7265625" style="7" customWidth="1"/>
    <col min="13318" max="13318" width="15.54296875" style="7" customWidth="1"/>
    <col min="13319" max="13319" width="9.7265625" style="7" customWidth="1"/>
    <col min="13320" max="13320" width="13.453125" style="7" customWidth="1"/>
    <col min="13321" max="13321" width="31.7265625" style="7" customWidth="1"/>
    <col min="13322" max="13322" width="27" style="7" customWidth="1"/>
    <col min="13323" max="13323" width="32.26953125" style="7" customWidth="1"/>
    <col min="13324" max="13335" width="5.54296875" style="7" customWidth="1"/>
    <col min="13336" max="13568" width="10.453125" style="7"/>
    <col min="13569" max="13569" width="3.81640625" style="7" bestFit="1" customWidth="1"/>
    <col min="13570" max="13570" width="35.81640625" style="7" customWidth="1"/>
    <col min="13571" max="13571" width="39.26953125" style="7" customWidth="1"/>
    <col min="13572" max="13572" width="19.81640625" style="7" customWidth="1"/>
    <col min="13573" max="13573" width="12.7265625" style="7" customWidth="1"/>
    <col min="13574" max="13574" width="15.54296875" style="7" customWidth="1"/>
    <col min="13575" max="13575" width="9.7265625" style="7" customWidth="1"/>
    <col min="13576" max="13576" width="13.453125" style="7" customWidth="1"/>
    <col min="13577" max="13577" width="31.7265625" style="7" customWidth="1"/>
    <col min="13578" max="13578" width="27" style="7" customWidth="1"/>
    <col min="13579" max="13579" width="32.26953125" style="7" customWidth="1"/>
    <col min="13580" max="13591" width="5.54296875" style="7" customWidth="1"/>
    <col min="13592" max="13824" width="10.453125" style="7"/>
    <col min="13825" max="13825" width="3.81640625" style="7" bestFit="1" customWidth="1"/>
    <col min="13826" max="13826" width="35.81640625" style="7" customWidth="1"/>
    <col min="13827" max="13827" width="39.26953125" style="7" customWidth="1"/>
    <col min="13828" max="13828" width="19.81640625" style="7" customWidth="1"/>
    <col min="13829" max="13829" width="12.7265625" style="7" customWidth="1"/>
    <col min="13830" max="13830" width="15.54296875" style="7" customWidth="1"/>
    <col min="13831" max="13831" width="9.7265625" style="7" customWidth="1"/>
    <col min="13832" max="13832" width="13.453125" style="7" customWidth="1"/>
    <col min="13833" max="13833" width="31.7265625" style="7" customWidth="1"/>
    <col min="13834" max="13834" width="27" style="7" customWidth="1"/>
    <col min="13835" max="13835" width="32.26953125" style="7" customWidth="1"/>
    <col min="13836" max="13847" width="5.54296875" style="7" customWidth="1"/>
    <col min="13848" max="14080" width="10.453125" style="7"/>
    <col min="14081" max="14081" width="3.81640625" style="7" bestFit="1" customWidth="1"/>
    <col min="14082" max="14082" width="35.81640625" style="7" customWidth="1"/>
    <col min="14083" max="14083" width="39.26953125" style="7" customWidth="1"/>
    <col min="14084" max="14084" width="19.81640625" style="7" customWidth="1"/>
    <col min="14085" max="14085" width="12.7265625" style="7" customWidth="1"/>
    <col min="14086" max="14086" width="15.54296875" style="7" customWidth="1"/>
    <col min="14087" max="14087" width="9.7265625" style="7" customWidth="1"/>
    <col min="14088" max="14088" width="13.453125" style="7" customWidth="1"/>
    <col min="14089" max="14089" width="31.7265625" style="7" customWidth="1"/>
    <col min="14090" max="14090" width="27" style="7" customWidth="1"/>
    <col min="14091" max="14091" width="32.26953125" style="7" customWidth="1"/>
    <col min="14092" max="14103" width="5.54296875" style="7" customWidth="1"/>
    <col min="14104" max="14336" width="10.453125" style="7"/>
    <col min="14337" max="14337" width="3.81640625" style="7" bestFit="1" customWidth="1"/>
    <col min="14338" max="14338" width="35.81640625" style="7" customWidth="1"/>
    <col min="14339" max="14339" width="39.26953125" style="7" customWidth="1"/>
    <col min="14340" max="14340" width="19.81640625" style="7" customWidth="1"/>
    <col min="14341" max="14341" width="12.7265625" style="7" customWidth="1"/>
    <col min="14342" max="14342" width="15.54296875" style="7" customWidth="1"/>
    <col min="14343" max="14343" width="9.7265625" style="7" customWidth="1"/>
    <col min="14344" max="14344" width="13.453125" style="7" customWidth="1"/>
    <col min="14345" max="14345" width="31.7265625" style="7" customWidth="1"/>
    <col min="14346" max="14346" width="27" style="7" customWidth="1"/>
    <col min="14347" max="14347" width="32.26953125" style="7" customWidth="1"/>
    <col min="14348" max="14359" width="5.54296875" style="7" customWidth="1"/>
    <col min="14360" max="14592" width="10.453125" style="7"/>
    <col min="14593" max="14593" width="3.81640625" style="7" bestFit="1" customWidth="1"/>
    <col min="14594" max="14594" width="35.81640625" style="7" customWidth="1"/>
    <col min="14595" max="14595" width="39.26953125" style="7" customWidth="1"/>
    <col min="14596" max="14596" width="19.81640625" style="7" customWidth="1"/>
    <col min="14597" max="14597" width="12.7265625" style="7" customWidth="1"/>
    <col min="14598" max="14598" width="15.54296875" style="7" customWidth="1"/>
    <col min="14599" max="14599" width="9.7265625" style="7" customWidth="1"/>
    <col min="14600" max="14600" width="13.453125" style="7" customWidth="1"/>
    <col min="14601" max="14601" width="31.7265625" style="7" customWidth="1"/>
    <col min="14602" max="14602" width="27" style="7" customWidth="1"/>
    <col min="14603" max="14603" width="32.26953125" style="7" customWidth="1"/>
    <col min="14604" max="14615" width="5.54296875" style="7" customWidth="1"/>
    <col min="14616" max="14848" width="10.453125" style="7"/>
    <col min="14849" max="14849" width="3.81640625" style="7" bestFit="1" customWidth="1"/>
    <col min="14850" max="14850" width="35.81640625" style="7" customWidth="1"/>
    <col min="14851" max="14851" width="39.26953125" style="7" customWidth="1"/>
    <col min="14852" max="14852" width="19.81640625" style="7" customWidth="1"/>
    <col min="14853" max="14853" width="12.7265625" style="7" customWidth="1"/>
    <col min="14854" max="14854" width="15.54296875" style="7" customWidth="1"/>
    <col min="14855" max="14855" width="9.7265625" style="7" customWidth="1"/>
    <col min="14856" max="14856" width="13.453125" style="7" customWidth="1"/>
    <col min="14857" max="14857" width="31.7265625" style="7" customWidth="1"/>
    <col min="14858" max="14858" width="27" style="7" customWidth="1"/>
    <col min="14859" max="14859" width="32.26953125" style="7" customWidth="1"/>
    <col min="14860" max="14871" width="5.54296875" style="7" customWidth="1"/>
    <col min="14872" max="15104" width="10.453125" style="7"/>
    <col min="15105" max="15105" width="3.81640625" style="7" bestFit="1" customWidth="1"/>
    <col min="15106" max="15106" width="35.81640625" style="7" customWidth="1"/>
    <col min="15107" max="15107" width="39.26953125" style="7" customWidth="1"/>
    <col min="15108" max="15108" width="19.81640625" style="7" customWidth="1"/>
    <col min="15109" max="15109" width="12.7265625" style="7" customWidth="1"/>
    <col min="15110" max="15110" width="15.54296875" style="7" customWidth="1"/>
    <col min="15111" max="15111" width="9.7265625" style="7" customWidth="1"/>
    <col min="15112" max="15112" width="13.453125" style="7" customWidth="1"/>
    <col min="15113" max="15113" width="31.7265625" style="7" customWidth="1"/>
    <col min="15114" max="15114" width="27" style="7" customWidth="1"/>
    <col min="15115" max="15115" width="32.26953125" style="7" customWidth="1"/>
    <col min="15116" max="15127" width="5.54296875" style="7" customWidth="1"/>
    <col min="15128" max="15360" width="10.453125" style="7"/>
    <col min="15361" max="15361" width="3.81640625" style="7" bestFit="1" customWidth="1"/>
    <col min="15362" max="15362" width="35.81640625" style="7" customWidth="1"/>
    <col min="15363" max="15363" width="39.26953125" style="7" customWidth="1"/>
    <col min="15364" max="15364" width="19.81640625" style="7" customWidth="1"/>
    <col min="15365" max="15365" width="12.7265625" style="7" customWidth="1"/>
    <col min="15366" max="15366" width="15.54296875" style="7" customWidth="1"/>
    <col min="15367" max="15367" width="9.7265625" style="7" customWidth="1"/>
    <col min="15368" max="15368" width="13.453125" style="7" customWidth="1"/>
    <col min="15369" max="15369" width="31.7265625" style="7" customWidth="1"/>
    <col min="15370" max="15370" width="27" style="7" customWidth="1"/>
    <col min="15371" max="15371" width="32.26953125" style="7" customWidth="1"/>
    <col min="15372" max="15383" width="5.54296875" style="7" customWidth="1"/>
    <col min="15384" max="15616" width="10.453125" style="7"/>
    <col min="15617" max="15617" width="3.81640625" style="7" bestFit="1" customWidth="1"/>
    <col min="15618" max="15618" width="35.81640625" style="7" customWidth="1"/>
    <col min="15619" max="15619" width="39.26953125" style="7" customWidth="1"/>
    <col min="15620" max="15620" width="19.81640625" style="7" customWidth="1"/>
    <col min="15621" max="15621" width="12.7265625" style="7" customWidth="1"/>
    <col min="15622" max="15622" width="15.54296875" style="7" customWidth="1"/>
    <col min="15623" max="15623" width="9.7265625" style="7" customWidth="1"/>
    <col min="15624" max="15624" width="13.453125" style="7" customWidth="1"/>
    <col min="15625" max="15625" width="31.7265625" style="7" customWidth="1"/>
    <col min="15626" max="15626" width="27" style="7" customWidth="1"/>
    <col min="15627" max="15627" width="32.26953125" style="7" customWidth="1"/>
    <col min="15628" max="15639" width="5.54296875" style="7" customWidth="1"/>
    <col min="15640" max="15872" width="10.453125" style="7"/>
    <col min="15873" max="15873" width="3.81640625" style="7" bestFit="1" customWidth="1"/>
    <col min="15874" max="15874" width="35.81640625" style="7" customWidth="1"/>
    <col min="15875" max="15875" width="39.26953125" style="7" customWidth="1"/>
    <col min="15876" max="15876" width="19.81640625" style="7" customWidth="1"/>
    <col min="15877" max="15877" width="12.7265625" style="7" customWidth="1"/>
    <col min="15878" max="15878" width="15.54296875" style="7" customWidth="1"/>
    <col min="15879" max="15879" width="9.7265625" style="7" customWidth="1"/>
    <col min="15880" max="15880" width="13.453125" style="7" customWidth="1"/>
    <col min="15881" max="15881" width="31.7265625" style="7" customWidth="1"/>
    <col min="15882" max="15882" width="27" style="7" customWidth="1"/>
    <col min="15883" max="15883" width="32.26953125" style="7" customWidth="1"/>
    <col min="15884" max="15895" width="5.54296875" style="7" customWidth="1"/>
    <col min="15896" max="16128" width="10.453125" style="7"/>
    <col min="16129" max="16129" width="3.81640625" style="7" bestFit="1" customWidth="1"/>
    <col min="16130" max="16130" width="35.81640625" style="7" customWidth="1"/>
    <col min="16131" max="16131" width="39.26953125" style="7" customWidth="1"/>
    <col min="16132" max="16132" width="19.81640625" style="7" customWidth="1"/>
    <col min="16133" max="16133" width="12.7265625" style="7" customWidth="1"/>
    <col min="16134" max="16134" width="15.54296875" style="7" customWidth="1"/>
    <col min="16135" max="16135" width="9.7265625" style="7" customWidth="1"/>
    <col min="16136" max="16136" width="13.453125" style="7" customWidth="1"/>
    <col min="16137" max="16137" width="31.7265625" style="7" customWidth="1"/>
    <col min="16138" max="16138" width="27" style="7" customWidth="1"/>
    <col min="16139" max="16139" width="32.26953125" style="7" customWidth="1"/>
    <col min="16140" max="16151" width="5.54296875" style="7" customWidth="1"/>
    <col min="16152" max="16384" width="10.453125" style="7"/>
  </cols>
  <sheetData>
    <row r="1" spans="1:18" s="1" customFormat="1" ht="17.5" x14ac:dyDescent="0.35">
      <c r="B1" s="56" t="s">
        <v>0</v>
      </c>
      <c r="C1" s="57"/>
      <c r="D1" s="374" t="s">
        <v>0</v>
      </c>
      <c r="E1" s="374"/>
      <c r="F1" s="58"/>
      <c r="G1" s="59"/>
      <c r="H1" s="369" t="s">
        <v>46</v>
      </c>
      <c r="I1" s="369"/>
      <c r="M1" s="2"/>
      <c r="N1" s="2"/>
      <c r="O1" s="2"/>
      <c r="P1" s="2"/>
      <c r="Q1" s="2"/>
      <c r="R1" s="2"/>
    </row>
    <row r="2" spans="1:18" s="3" customFormat="1" ht="51.75" customHeight="1" x14ac:dyDescent="0.35">
      <c r="B2" s="60" t="s">
        <v>1</v>
      </c>
      <c r="C2" s="61"/>
      <c r="D2" s="375" t="s">
        <v>47</v>
      </c>
      <c r="E2" s="375"/>
      <c r="F2" s="62"/>
      <c r="G2" s="63"/>
      <c r="H2" s="370" t="s">
        <v>2</v>
      </c>
      <c r="I2" s="370"/>
      <c r="M2" s="5"/>
      <c r="N2" s="5"/>
      <c r="O2" s="5"/>
      <c r="P2" s="5"/>
      <c r="Q2" s="5"/>
      <c r="R2" s="5"/>
    </row>
    <row r="3" spans="1:18" s="3" customFormat="1" ht="18" x14ac:dyDescent="0.4">
      <c r="B3" s="64" t="s">
        <v>48</v>
      </c>
      <c r="C3" s="65"/>
      <c r="D3" s="376" t="s">
        <v>49</v>
      </c>
      <c r="E3" s="376"/>
      <c r="F3" s="66"/>
      <c r="G3" s="67"/>
      <c r="H3" s="371" t="s">
        <v>50</v>
      </c>
      <c r="I3" s="371"/>
      <c r="M3" s="5"/>
      <c r="N3" s="5"/>
      <c r="O3" s="5"/>
      <c r="P3" s="5"/>
      <c r="Q3" s="5"/>
      <c r="R3" s="5"/>
    </row>
    <row r="4" spans="1:18" s="3" customFormat="1" ht="18" x14ac:dyDescent="0.4">
      <c r="B4" s="68" t="s">
        <v>51</v>
      </c>
      <c r="C4" s="65"/>
      <c r="D4" s="377" t="s">
        <v>51</v>
      </c>
      <c r="E4" s="377"/>
      <c r="F4" s="66"/>
      <c r="G4" s="69"/>
      <c r="H4" s="372" t="s">
        <v>52</v>
      </c>
      <c r="I4" s="372"/>
      <c r="J4" s="6"/>
      <c r="M4" s="5"/>
      <c r="N4" s="5"/>
      <c r="O4" s="5"/>
      <c r="P4" s="5"/>
      <c r="Q4" s="5"/>
      <c r="R4" s="5"/>
    </row>
    <row r="5" spans="1:18" ht="18" x14ac:dyDescent="0.4">
      <c r="B5" s="38"/>
      <c r="C5" s="38"/>
      <c r="D5" s="38"/>
      <c r="E5" s="38"/>
      <c r="F5" s="38"/>
      <c r="G5" s="38"/>
      <c r="H5" s="38"/>
      <c r="I5" s="38"/>
    </row>
    <row r="6" spans="1:18" ht="17.5" x14ac:dyDescent="0.35">
      <c r="D6" s="8" t="s">
        <v>3</v>
      </c>
      <c r="E6" s="9"/>
      <c r="F6" s="9"/>
      <c r="G6" s="9"/>
      <c r="H6" s="9"/>
      <c r="I6" s="9"/>
      <c r="J6" s="9"/>
    </row>
    <row r="7" spans="1:18" ht="35.25" customHeight="1" x14ac:dyDescent="0.35">
      <c r="B7" s="373" t="s">
        <v>58</v>
      </c>
      <c r="C7" s="373"/>
      <c r="D7" s="373"/>
      <c r="E7" s="373"/>
      <c r="F7" s="373"/>
      <c r="G7" s="373"/>
      <c r="H7" s="373"/>
      <c r="I7" s="373"/>
    </row>
    <row r="8" spans="1:18" x14ac:dyDescent="0.35">
      <c r="E8" s="10"/>
      <c r="F8" s="10"/>
      <c r="G8" s="10"/>
      <c r="H8" s="10"/>
      <c r="I8" s="10"/>
      <c r="J8" s="10"/>
      <c r="K8" s="10"/>
    </row>
    <row r="9" spans="1:18" x14ac:dyDescent="0.35">
      <c r="A9" s="11" t="s">
        <v>4</v>
      </c>
      <c r="B9" s="10"/>
      <c r="C9" s="12" t="s">
        <v>5</v>
      </c>
      <c r="I9" s="10"/>
      <c r="J9" s="10"/>
      <c r="K9" s="10"/>
    </row>
    <row r="10" spans="1:18" ht="17.5" x14ac:dyDescent="0.35">
      <c r="A10" s="11" t="s">
        <v>6</v>
      </c>
      <c r="C10" s="13" t="s">
        <v>54</v>
      </c>
      <c r="I10" s="14"/>
      <c r="J10" s="14"/>
    </row>
    <row r="11" spans="1:18" x14ac:dyDescent="0.35">
      <c r="A11" s="11" t="s">
        <v>7</v>
      </c>
      <c r="B11" s="11"/>
      <c r="C11" s="15"/>
      <c r="K11" s="16"/>
    </row>
    <row r="12" spans="1:18" s="14" customFormat="1" x14ac:dyDescent="0.35">
      <c r="A12" s="11" t="s">
        <v>8</v>
      </c>
      <c r="B12" s="11"/>
      <c r="C12" s="12" t="s">
        <v>53</v>
      </c>
    </row>
    <row r="13" spans="1:18" x14ac:dyDescent="0.35">
      <c r="A13" s="11" t="s">
        <v>9</v>
      </c>
      <c r="B13" s="11"/>
      <c r="C13" s="12" t="s">
        <v>10</v>
      </c>
    </row>
    <row r="14" spans="1:18" x14ac:dyDescent="0.35">
      <c r="A14" s="11" t="s">
        <v>11</v>
      </c>
      <c r="B14" s="11"/>
      <c r="C14" s="12">
        <f>SUM(D21:D55)</f>
        <v>3800</v>
      </c>
      <c r="D14" s="7" t="s">
        <v>12</v>
      </c>
      <c r="E14" s="17">
        <v>114</v>
      </c>
      <c r="F14" s="7" t="s">
        <v>13</v>
      </c>
      <c r="G14" s="17">
        <f>C14-E14</f>
        <v>3686</v>
      </c>
    </row>
    <row r="15" spans="1:18" x14ac:dyDescent="0.35">
      <c r="A15" s="11" t="s">
        <v>14</v>
      </c>
      <c r="B15" s="11"/>
      <c r="C15" s="12" t="s">
        <v>15</v>
      </c>
    </row>
    <row r="16" spans="1:18" x14ac:dyDescent="0.35">
      <c r="A16" s="18" t="s">
        <v>16</v>
      </c>
      <c r="B16" s="18"/>
      <c r="C16" s="12" t="s">
        <v>45</v>
      </c>
    </row>
    <row r="18" spans="1:10" x14ac:dyDescent="0.35">
      <c r="A18" s="366" t="s">
        <v>17</v>
      </c>
      <c r="B18" s="366" t="s">
        <v>18</v>
      </c>
      <c r="C18" s="366" t="s">
        <v>19</v>
      </c>
      <c r="D18" s="366" t="s">
        <v>20</v>
      </c>
      <c r="E18" s="366" t="s">
        <v>21</v>
      </c>
      <c r="F18" s="366"/>
      <c r="G18" s="366"/>
      <c r="H18" s="366"/>
      <c r="I18" s="366" t="s">
        <v>22</v>
      </c>
    </row>
    <row r="19" spans="1:10" ht="45" customHeight="1" x14ac:dyDescent="0.35">
      <c r="A19" s="367"/>
      <c r="B19" s="367"/>
      <c r="C19" s="367"/>
      <c r="D19" s="368"/>
      <c r="E19" s="19" t="s">
        <v>23</v>
      </c>
      <c r="F19" s="19" t="s">
        <v>24</v>
      </c>
      <c r="G19" s="19" t="s">
        <v>25</v>
      </c>
      <c r="H19" s="19" t="s">
        <v>26</v>
      </c>
      <c r="I19" s="366"/>
      <c r="J19" s="20"/>
    </row>
    <row r="20" spans="1:10" ht="31.5" customHeight="1" x14ac:dyDescent="0.35">
      <c r="A20" s="21">
        <v>1</v>
      </c>
      <c r="B20" s="22" t="s">
        <v>27</v>
      </c>
      <c r="C20" s="23" t="s">
        <v>28</v>
      </c>
      <c r="D20" s="24"/>
      <c r="E20" s="25"/>
      <c r="F20" s="26"/>
      <c r="G20" s="26"/>
      <c r="H20" s="26">
        <v>0.80555555555555547</v>
      </c>
      <c r="I20" s="25" t="s">
        <v>29</v>
      </c>
      <c r="J20" s="20"/>
    </row>
    <row r="21" spans="1:10" ht="36" customHeight="1" x14ac:dyDescent="0.35">
      <c r="A21" s="21">
        <v>2</v>
      </c>
      <c r="B21" s="22" t="s">
        <v>55</v>
      </c>
      <c r="C21" s="23" t="s">
        <v>56</v>
      </c>
      <c r="D21" s="27">
        <v>22</v>
      </c>
      <c r="E21" s="28">
        <v>2.7777777777777776E-2</v>
      </c>
      <c r="F21" s="28">
        <f t="shared" ref="F21:F55" si="0">E21+H20</f>
        <v>0.83333333333333326</v>
      </c>
      <c r="G21" s="28">
        <v>0.25</v>
      </c>
      <c r="H21" s="28">
        <f t="shared" ref="H21:H54" si="1">F21+G21</f>
        <v>1.0833333333333333</v>
      </c>
      <c r="I21" s="28" t="s">
        <v>32</v>
      </c>
      <c r="J21" s="20"/>
    </row>
    <row r="22" spans="1:10" x14ac:dyDescent="0.35">
      <c r="A22" s="21">
        <v>3</v>
      </c>
      <c r="B22" s="29"/>
      <c r="C22" s="23"/>
      <c r="D22" s="27">
        <v>220</v>
      </c>
      <c r="E22" s="28">
        <v>0.16666666666666666</v>
      </c>
      <c r="F22" s="28">
        <f t="shared" si="0"/>
        <v>1.25</v>
      </c>
      <c r="G22" s="28">
        <v>2.0833333333333332E-2</v>
      </c>
      <c r="H22" s="28">
        <f t="shared" si="1"/>
        <v>1.2708333333333333</v>
      </c>
      <c r="I22" s="26" t="s">
        <v>33</v>
      </c>
      <c r="J22" s="20"/>
    </row>
    <row r="23" spans="1:10" x14ac:dyDescent="0.35">
      <c r="A23" s="21">
        <v>4</v>
      </c>
      <c r="B23" s="29"/>
      <c r="C23" s="30"/>
      <c r="D23" s="27">
        <v>110</v>
      </c>
      <c r="E23" s="28">
        <v>8.3333333333333329E-2</v>
      </c>
      <c r="F23" s="28">
        <f t="shared" si="0"/>
        <v>1.3541666666666665</v>
      </c>
      <c r="G23" s="28">
        <v>1.0416666666666666E-2</v>
      </c>
      <c r="H23" s="28">
        <f t="shared" si="1"/>
        <v>1.3645833333333333</v>
      </c>
      <c r="I23" s="26" t="s">
        <v>33</v>
      </c>
      <c r="J23" s="20"/>
    </row>
    <row r="24" spans="1:10" x14ac:dyDescent="0.35">
      <c r="A24" s="21">
        <v>5</v>
      </c>
      <c r="B24" s="29"/>
      <c r="C24" s="30"/>
      <c r="D24" s="27">
        <v>110</v>
      </c>
      <c r="E24" s="28">
        <v>8.3333333333333329E-2</v>
      </c>
      <c r="F24" s="28">
        <f t="shared" si="0"/>
        <v>1.4479166666666665</v>
      </c>
      <c r="G24" s="28">
        <v>1.0416666666666666E-2</v>
      </c>
      <c r="H24" s="28">
        <f t="shared" si="1"/>
        <v>1.4583333333333333</v>
      </c>
      <c r="I24" s="26" t="s">
        <v>33</v>
      </c>
      <c r="J24" s="20"/>
    </row>
    <row r="25" spans="1:10" x14ac:dyDescent="0.35">
      <c r="A25" s="21">
        <v>6</v>
      </c>
      <c r="B25" s="29"/>
      <c r="C25" s="30"/>
      <c r="D25" s="27">
        <v>110</v>
      </c>
      <c r="E25" s="28">
        <v>8.3333333333333329E-2</v>
      </c>
      <c r="F25" s="28">
        <f t="shared" si="0"/>
        <v>1.5416666666666665</v>
      </c>
      <c r="G25" s="28">
        <v>1.0416666666666666E-2</v>
      </c>
      <c r="H25" s="28">
        <f t="shared" si="1"/>
        <v>1.5520833333333333</v>
      </c>
      <c r="I25" s="26" t="s">
        <v>33</v>
      </c>
      <c r="J25" s="20"/>
    </row>
    <row r="26" spans="1:10" x14ac:dyDescent="0.35">
      <c r="A26" s="21">
        <v>7</v>
      </c>
      <c r="B26" s="29"/>
      <c r="C26" s="30"/>
      <c r="D26" s="27">
        <v>110</v>
      </c>
      <c r="E26" s="28">
        <v>8.3333333333333329E-2</v>
      </c>
      <c r="F26" s="28">
        <f t="shared" si="0"/>
        <v>1.6354166666666665</v>
      </c>
      <c r="G26" s="28">
        <v>1.0416666666666666E-2</v>
      </c>
      <c r="H26" s="28">
        <f t="shared" si="1"/>
        <v>1.6458333333333333</v>
      </c>
      <c r="I26" s="26" t="s">
        <v>33</v>
      </c>
      <c r="J26" s="20"/>
    </row>
    <row r="27" spans="1:10" x14ac:dyDescent="0.35">
      <c r="A27" s="21">
        <v>8</v>
      </c>
      <c r="B27" s="29"/>
      <c r="C27" s="30"/>
      <c r="D27" s="27">
        <v>110</v>
      </c>
      <c r="E27" s="28">
        <v>8.3333333333333329E-2</v>
      </c>
      <c r="F27" s="28">
        <f t="shared" si="0"/>
        <v>1.7291666666666665</v>
      </c>
      <c r="G27" s="28">
        <v>1.0416666666666666E-2</v>
      </c>
      <c r="H27" s="28">
        <f t="shared" si="1"/>
        <v>1.7395833333333333</v>
      </c>
      <c r="I27" s="26" t="s">
        <v>33</v>
      </c>
      <c r="J27" s="20"/>
    </row>
    <row r="28" spans="1:10" ht="18" x14ac:dyDescent="0.4">
      <c r="A28" s="21">
        <v>9</v>
      </c>
      <c r="B28" s="29"/>
      <c r="C28" s="30"/>
      <c r="D28" s="27">
        <v>110</v>
      </c>
      <c r="E28" s="28">
        <v>8.3333333333333329E-2</v>
      </c>
      <c r="F28" s="28">
        <f t="shared" si="0"/>
        <v>1.8229166666666665</v>
      </c>
      <c r="G28" s="28">
        <v>1.0416666666666666E-2</v>
      </c>
      <c r="H28" s="28">
        <f t="shared" si="1"/>
        <v>1.8333333333333333</v>
      </c>
      <c r="I28" s="26" t="s">
        <v>33</v>
      </c>
      <c r="J28" s="31"/>
    </row>
    <row r="29" spans="1:10" ht="18" x14ac:dyDescent="0.4">
      <c r="A29" s="21">
        <v>10</v>
      </c>
      <c r="B29" s="29"/>
      <c r="C29" s="30"/>
      <c r="D29" s="27">
        <v>110</v>
      </c>
      <c r="E29" s="28">
        <v>8.3333333333333329E-2</v>
      </c>
      <c r="F29" s="28">
        <f t="shared" si="0"/>
        <v>1.9166666666666665</v>
      </c>
      <c r="G29" s="28">
        <v>0.375</v>
      </c>
      <c r="H29" s="28">
        <f t="shared" si="1"/>
        <v>2.2916666666666665</v>
      </c>
      <c r="I29" s="26" t="s">
        <v>34</v>
      </c>
      <c r="J29" s="31"/>
    </row>
    <row r="30" spans="1:10" ht="18" x14ac:dyDescent="0.4">
      <c r="A30" s="21">
        <v>11</v>
      </c>
      <c r="B30" s="29"/>
      <c r="C30" s="30"/>
      <c r="D30" s="27">
        <v>220</v>
      </c>
      <c r="E30" s="28">
        <v>0.16666666666666666</v>
      </c>
      <c r="F30" s="28">
        <f t="shared" si="0"/>
        <v>2.458333333333333</v>
      </c>
      <c r="G30" s="28">
        <v>2.0833333333333332E-2</v>
      </c>
      <c r="H30" s="28">
        <f t="shared" si="1"/>
        <v>2.4791666666666665</v>
      </c>
      <c r="I30" s="26" t="s">
        <v>33</v>
      </c>
      <c r="J30" s="31"/>
    </row>
    <row r="31" spans="1:10" ht="18" x14ac:dyDescent="0.4">
      <c r="A31" s="21">
        <v>12</v>
      </c>
      <c r="B31" s="29"/>
      <c r="C31" s="30"/>
      <c r="D31" s="27">
        <v>110</v>
      </c>
      <c r="E31" s="28">
        <v>8.3333333333333329E-2</v>
      </c>
      <c r="F31" s="28">
        <f t="shared" si="0"/>
        <v>2.5625</v>
      </c>
      <c r="G31" s="28">
        <v>1.0416666666666666E-2</v>
      </c>
      <c r="H31" s="28">
        <f t="shared" si="1"/>
        <v>2.5729166666666665</v>
      </c>
      <c r="I31" s="26" t="s">
        <v>33</v>
      </c>
      <c r="J31" s="31"/>
    </row>
    <row r="32" spans="1:10" ht="18" x14ac:dyDescent="0.4">
      <c r="A32" s="21">
        <v>13</v>
      </c>
      <c r="B32" s="29"/>
      <c r="C32" s="30"/>
      <c r="D32" s="27">
        <v>110</v>
      </c>
      <c r="E32" s="28">
        <v>8.3333333333333329E-2</v>
      </c>
      <c r="F32" s="28">
        <f t="shared" si="0"/>
        <v>2.65625</v>
      </c>
      <c r="G32" s="28">
        <v>1.0416666666666666E-2</v>
      </c>
      <c r="H32" s="28">
        <f t="shared" si="1"/>
        <v>2.6666666666666665</v>
      </c>
      <c r="I32" s="26" t="s">
        <v>33</v>
      </c>
      <c r="J32" s="31"/>
    </row>
    <row r="33" spans="1:10" ht="18" x14ac:dyDescent="0.4">
      <c r="A33" s="21">
        <v>14</v>
      </c>
      <c r="B33" s="29"/>
      <c r="C33" s="30"/>
      <c r="D33" s="27">
        <v>110</v>
      </c>
      <c r="E33" s="28">
        <v>8.3333333333333329E-2</v>
      </c>
      <c r="F33" s="28">
        <f t="shared" si="0"/>
        <v>2.75</v>
      </c>
      <c r="G33" s="28">
        <v>1.0416666666666666E-2</v>
      </c>
      <c r="H33" s="28">
        <f t="shared" si="1"/>
        <v>2.7604166666666665</v>
      </c>
      <c r="I33" s="26" t="s">
        <v>33</v>
      </c>
      <c r="J33" s="31"/>
    </row>
    <row r="34" spans="1:10" ht="18" x14ac:dyDescent="0.4">
      <c r="A34" s="21">
        <v>15</v>
      </c>
      <c r="B34" s="29"/>
      <c r="C34" s="30"/>
      <c r="D34" s="27">
        <v>110</v>
      </c>
      <c r="E34" s="28">
        <v>8.3333333333333329E-2</v>
      </c>
      <c r="F34" s="28">
        <f t="shared" si="0"/>
        <v>2.84375</v>
      </c>
      <c r="G34" s="28">
        <v>1.0416666666666666E-2</v>
      </c>
      <c r="H34" s="28">
        <f t="shared" si="1"/>
        <v>2.8541666666666665</v>
      </c>
      <c r="I34" s="26" t="s">
        <v>33</v>
      </c>
      <c r="J34" s="31"/>
    </row>
    <row r="35" spans="1:10" ht="18" x14ac:dyDescent="0.4">
      <c r="A35" s="21">
        <v>16</v>
      </c>
      <c r="B35" s="29"/>
      <c r="C35" s="30"/>
      <c r="D35" s="27">
        <v>110</v>
      </c>
      <c r="E35" s="28">
        <v>8.3333333333333329E-2</v>
      </c>
      <c r="F35" s="28">
        <f t="shared" si="0"/>
        <v>2.9375</v>
      </c>
      <c r="G35" s="28">
        <v>1.0416666666666666E-2</v>
      </c>
      <c r="H35" s="28">
        <f t="shared" si="1"/>
        <v>2.9479166666666665</v>
      </c>
      <c r="I35" s="26" t="s">
        <v>33</v>
      </c>
      <c r="J35" s="31"/>
    </row>
    <row r="36" spans="1:10" ht="18" x14ac:dyDescent="0.4">
      <c r="A36" s="21">
        <v>17</v>
      </c>
      <c r="B36" s="29"/>
      <c r="C36" s="30"/>
      <c r="D36" s="27">
        <v>110</v>
      </c>
      <c r="E36" s="28">
        <v>8.3333333333333329E-2</v>
      </c>
      <c r="F36" s="28">
        <f t="shared" si="0"/>
        <v>3.03125</v>
      </c>
      <c r="G36" s="28">
        <v>1.0416666666666666E-2</v>
      </c>
      <c r="H36" s="28">
        <f t="shared" si="1"/>
        <v>3.0416666666666665</v>
      </c>
      <c r="I36" s="26" t="s">
        <v>33</v>
      </c>
      <c r="J36" s="31"/>
    </row>
    <row r="37" spans="1:10" ht="18" x14ac:dyDescent="0.4">
      <c r="A37" s="21">
        <v>18</v>
      </c>
      <c r="B37" s="32" t="s">
        <v>35</v>
      </c>
      <c r="C37" s="30" t="s">
        <v>36</v>
      </c>
      <c r="D37" s="27">
        <v>8</v>
      </c>
      <c r="E37" s="28">
        <v>1.0416666666666666E-2</v>
      </c>
      <c r="F37" s="28">
        <f t="shared" si="0"/>
        <v>3.052083333333333</v>
      </c>
      <c r="G37" s="28">
        <v>0.33333333333333331</v>
      </c>
      <c r="H37" s="28">
        <f t="shared" si="1"/>
        <v>3.3854166666666665</v>
      </c>
      <c r="I37" s="28" t="s">
        <v>57</v>
      </c>
      <c r="J37" s="31"/>
    </row>
    <row r="38" spans="1:10" ht="32.25" customHeight="1" x14ac:dyDescent="0.4">
      <c r="A38" s="21">
        <v>19</v>
      </c>
      <c r="B38" s="32" t="s">
        <v>35</v>
      </c>
      <c r="C38" s="30" t="s">
        <v>36</v>
      </c>
      <c r="D38" s="27"/>
      <c r="E38" s="28"/>
      <c r="F38" s="28">
        <f>H37</f>
        <v>3.3854166666666665</v>
      </c>
      <c r="G38" s="28">
        <v>0.375</v>
      </c>
      <c r="H38" s="28">
        <f t="shared" si="1"/>
        <v>3.7604166666666665</v>
      </c>
      <c r="I38" s="26" t="s">
        <v>37</v>
      </c>
      <c r="J38" s="31"/>
    </row>
    <row r="39" spans="1:10" x14ac:dyDescent="0.35">
      <c r="A39" s="21">
        <v>20</v>
      </c>
      <c r="B39" s="29"/>
      <c r="C39" s="23"/>
      <c r="D39" s="27">
        <v>220</v>
      </c>
      <c r="E39" s="28">
        <v>0.16666666666666666</v>
      </c>
      <c r="F39" s="28">
        <f t="shared" ref="F39:F40" si="2">H38</f>
        <v>3.7604166666666665</v>
      </c>
      <c r="G39" s="28">
        <v>2.0833333333333332E-2</v>
      </c>
      <c r="H39" s="28">
        <f t="shared" si="1"/>
        <v>3.78125</v>
      </c>
      <c r="I39" s="26" t="s">
        <v>33</v>
      </c>
      <c r="J39" s="20"/>
    </row>
    <row r="40" spans="1:10" x14ac:dyDescent="0.35">
      <c r="A40" s="21">
        <v>21</v>
      </c>
      <c r="B40" s="29"/>
      <c r="C40" s="23"/>
      <c r="D40" s="27">
        <v>110</v>
      </c>
      <c r="E40" s="28">
        <v>8.3333333333333329E-2</v>
      </c>
      <c r="F40" s="28">
        <f t="shared" si="2"/>
        <v>3.78125</v>
      </c>
      <c r="G40" s="28">
        <v>1.0416666666666666E-2</v>
      </c>
      <c r="H40" s="28">
        <f t="shared" si="1"/>
        <v>3.7916666666666665</v>
      </c>
      <c r="I40" s="26" t="s">
        <v>33</v>
      </c>
      <c r="J40" s="20"/>
    </row>
    <row r="41" spans="1:10" x14ac:dyDescent="0.35">
      <c r="A41" s="21">
        <v>22</v>
      </c>
      <c r="B41" s="29"/>
      <c r="C41" s="23"/>
      <c r="D41" s="27">
        <v>110</v>
      </c>
      <c r="E41" s="28">
        <v>8.3333333333333329E-2</v>
      </c>
      <c r="F41" s="28">
        <f t="shared" si="0"/>
        <v>3.875</v>
      </c>
      <c r="G41" s="28">
        <v>1.0416666666666666E-2</v>
      </c>
      <c r="H41" s="28">
        <f t="shared" si="1"/>
        <v>3.8854166666666665</v>
      </c>
      <c r="I41" s="26" t="s">
        <v>33</v>
      </c>
      <c r="J41" s="20"/>
    </row>
    <row r="42" spans="1:10" x14ac:dyDescent="0.35">
      <c r="A42" s="21">
        <v>23</v>
      </c>
      <c r="B42" s="29"/>
      <c r="C42" s="23"/>
      <c r="D42" s="27">
        <v>110</v>
      </c>
      <c r="E42" s="28">
        <v>8.3333333333333329E-2</v>
      </c>
      <c r="F42" s="28">
        <f t="shared" si="0"/>
        <v>3.96875</v>
      </c>
      <c r="G42" s="28">
        <v>1.0416666666666666E-2</v>
      </c>
      <c r="H42" s="28">
        <f t="shared" si="1"/>
        <v>3.9791666666666665</v>
      </c>
      <c r="I42" s="26" t="s">
        <v>33</v>
      </c>
      <c r="J42" s="20"/>
    </row>
    <row r="43" spans="1:10" x14ac:dyDescent="0.35">
      <c r="A43" s="21">
        <v>24</v>
      </c>
      <c r="B43" s="29"/>
      <c r="C43" s="23"/>
      <c r="D43" s="27">
        <v>110</v>
      </c>
      <c r="E43" s="28">
        <v>8.3333333333333329E-2</v>
      </c>
      <c r="F43" s="28">
        <f t="shared" si="0"/>
        <v>4.0625</v>
      </c>
      <c r="G43" s="28">
        <v>1.0416666666666666E-2</v>
      </c>
      <c r="H43" s="28">
        <f t="shared" si="1"/>
        <v>4.072916666666667</v>
      </c>
      <c r="I43" s="26" t="s">
        <v>33</v>
      </c>
      <c r="J43" s="20"/>
    </row>
    <row r="44" spans="1:10" x14ac:dyDescent="0.35">
      <c r="A44" s="21">
        <v>25</v>
      </c>
      <c r="B44" s="29"/>
      <c r="C44" s="23"/>
      <c r="D44" s="27">
        <v>110</v>
      </c>
      <c r="E44" s="28">
        <v>8.3333333333333329E-2</v>
      </c>
      <c r="F44" s="28">
        <f t="shared" si="0"/>
        <v>4.15625</v>
      </c>
      <c r="G44" s="28">
        <v>1.0416666666666666E-2</v>
      </c>
      <c r="H44" s="28">
        <f t="shared" si="1"/>
        <v>4.166666666666667</v>
      </c>
      <c r="I44" s="26" t="s">
        <v>33</v>
      </c>
      <c r="J44" s="20"/>
    </row>
    <row r="45" spans="1:10" x14ac:dyDescent="0.35">
      <c r="A45" s="21">
        <v>26</v>
      </c>
      <c r="B45" s="29"/>
      <c r="C45" s="23"/>
      <c r="D45" s="27">
        <v>110</v>
      </c>
      <c r="E45" s="28">
        <v>8.3333333333333329E-2</v>
      </c>
      <c r="F45" s="28">
        <f t="shared" si="0"/>
        <v>4.25</v>
      </c>
      <c r="G45" s="28">
        <v>1.0416666666666666E-2</v>
      </c>
      <c r="H45" s="28">
        <f t="shared" si="1"/>
        <v>4.260416666666667</v>
      </c>
      <c r="I45" s="26" t="s">
        <v>33</v>
      </c>
      <c r="J45" s="20"/>
    </row>
    <row r="46" spans="1:10" x14ac:dyDescent="0.35">
      <c r="A46" s="21">
        <v>27</v>
      </c>
      <c r="B46" s="29"/>
      <c r="C46" s="23"/>
      <c r="D46" s="27">
        <v>110</v>
      </c>
      <c r="E46" s="28">
        <v>8.3333333333333329E-2</v>
      </c>
      <c r="F46" s="28">
        <f t="shared" si="0"/>
        <v>4.34375</v>
      </c>
      <c r="G46" s="28">
        <v>0.375</v>
      </c>
      <c r="H46" s="28">
        <f t="shared" si="1"/>
        <v>4.71875</v>
      </c>
      <c r="I46" s="26" t="s">
        <v>34</v>
      </c>
      <c r="J46" s="20"/>
    </row>
    <row r="47" spans="1:10" x14ac:dyDescent="0.35">
      <c r="A47" s="21">
        <v>28</v>
      </c>
      <c r="B47" s="29"/>
      <c r="C47" s="23"/>
      <c r="D47" s="27">
        <v>220</v>
      </c>
      <c r="E47" s="28">
        <v>0.16666666666666699</v>
      </c>
      <c r="F47" s="28">
        <f t="shared" si="0"/>
        <v>4.885416666666667</v>
      </c>
      <c r="G47" s="28">
        <v>2.0833333333333332E-2</v>
      </c>
      <c r="H47" s="28">
        <f t="shared" si="1"/>
        <v>4.90625</v>
      </c>
      <c r="I47" s="26" t="s">
        <v>33</v>
      </c>
      <c r="J47" s="20"/>
    </row>
    <row r="48" spans="1:10" x14ac:dyDescent="0.35">
      <c r="A48" s="21">
        <v>29</v>
      </c>
      <c r="B48" s="29"/>
      <c r="C48" s="23"/>
      <c r="D48" s="27">
        <v>110</v>
      </c>
      <c r="E48" s="28">
        <v>8.3333333333333329E-2</v>
      </c>
      <c r="F48" s="28">
        <f t="shared" si="0"/>
        <v>4.989583333333333</v>
      </c>
      <c r="G48" s="28">
        <v>1.0416666666666666E-2</v>
      </c>
      <c r="H48" s="28">
        <f t="shared" si="1"/>
        <v>5</v>
      </c>
      <c r="I48" s="26" t="s">
        <v>33</v>
      </c>
      <c r="J48" s="20"/>
    </row>
    <row r="49" spans="1:11" x14ac:dyDescent="0.35">
      <c r="A49" s="21">
        <v>30</v>
      </c>
      <c r="B49" s="29"/>
      <c r="C49" s="23"/>
      <c r="D49" s="27">
        <v>110</v>
      </c>
      <c r="E49" s="28">
        <v>8.3333333333333329E-2</v>
      </c>
      <c r="F49" s="28">
        <f t="shared" si="0"/>
        <v>5.083333333333333</v>
      </c>
      <c r="G49" s="28">
        <v>1.0416666666666666E-2</v>
      </c>
      <c r="H49" s="28">
        <f t="shared" si="1"/>
        <v>5.09375</v>
      </c>
      <c r="I49" s="26" t="s">
        <v>33</v>
      </c>
      <c r="J49" s="20"/>
    </row>
    <row r="50" spans="1:11" x14ac:dyDescent="0.35">
      <c r="A50" s="21">
        <v>31</v>
      </c>
      <c r="B50" s="29"/>
      <c r="C50" s="23"/>
      <c r="D50" s="27">
        <v>110</v>
      </c>
      <c r="E50" s="28">
        <v>8.3333333333333329E-2</v>
      </c>
      <c r="F50" s="28">
        <f t="shared" si="0"/>
        <v>5.177083333333333</v>
      </c>
      <c r="G50" s="28">
        <v>1.0416666666666666E-2</v>
      </c>
      <c r="H50" s="28">
        <f t="shared" si="1"/>
        <v>5.1875</v>
      </c>
      <c r="I50" s="26" t="s">
        <v>33</v>
      </c>
      <c r="J50" s="20"/>
    </row>
    <row r="51" spans="1:11" x14ac:dyDescent="0.35">
      <c r="A51" s="21">
        <v>32</v>
      </c>
      <c r="B51" s="29"/>
      <c r="C51" s="23"/>
      <c r="D51" s="27">
        <v>110</v>
      </c>
      <c r="E51" s="28">
        <v>8.3333333333333329E-2</v>
      </c>
      <c r="F51" s="28">
        <f t="shared" si="0"/>
        <v>5.270833333333333</v>
      </c>
      <c r="G51" s="28">
        <v>1.0416666666666666E-2</v>
      </c>
      <c r="H51" s="28">
        <f t="shared" si="1"/>
        <v>5.28125</v>
      </c>
      <c r="I51" s="26" t="s">
        <v>33</v>
      </c>
      <c r="J51" s="20"/>
    </row>
    <row r="52" spans="1:11" x14ac:dyDescent="0.35">
      <c r="A52" s="21">
        <v>33</v>
      </c>
      <c r="B52" s="29"/>
      <c r="C52" s="23"/>
      <c r="D52" s="27">
        <v>110</v>
      </c>
      <c r="E52" s="28">
        <v>8.3333333333333329E-2</v>
      </c>
      <c r="F52" s="28">
        <f t="shared" si="0"/>
        <v>5.364583333333333</v>
      </c>
      <c r="G52" s="28">
        <v>1.0416666666666666E-2</v>
      </c>
      <c r="H52" s="28">
        <f t="shared" si="1"/>
        <v>5.375</v>
      </c>
      <c r="I52" s="26" t="s">
        <v>33</v>
      </c>
      <c r="J52" s="20"/>
    </row>
    <row r="53" spans="1:11" x14ac:dyDescent="0.35">
      <c r="A53" s="21">
        <v>34</v>
      </c>
      <c r="B53" s="29"/>
      <c r="C53" s="23"/>
      <c r="D53" s="27">
        <v>110</v>
      </c>
      <c r="E53" s="28">
        <v>8.3333333333333329E-2</v>
      </c>
      <c r="F53" s="28">
        <f t="shared" si="0"/>
        <v>5.458333333333333</v>
      </c>
      <c r="G53" s="28">
        <v>1.0416666666666666E-2</v>
      </c>
      <c r="H53" s="28">
        <f t="shared" si="1"/>
        <v>5.46875</v>
      </c>
      <c r="I53" s="26" t="s">
        <v>33</v>
      </c>
      <c r="J53" s="20"/>
    </row>
    <row r="54" spans="1:11" x14ac:dyDescent="0.35">
      <c r="A54" s="21">
        <v>35</v>
      </c>
      <c r="B54" s="22" t="s">
        <v>30</v>
      </c>
      <c r="C54" s="23" t="s">
        <v>31</v>
      </c>
      <c r="D54" s="27">
        <v>8</v>
      </c>
      <c r="E54" s="28">
        <v>1.0416666666666666E-2</v>
      </c>
      <c r="F54" s="28">
        <f t="shared" si="0"/>
        <v>5.479166666666667</v>
      </c>
      <c r="G54" s="28">
        <v>0.16666666666666666</v>
      </c>
      <c r="H54" s="28">
        <f t="shared" si="1"/>
        <v>5.6458333333333339</v>
      </c>
      <c r="I54" s="28" t="s">
        <v>38</v>
      </c>
      <c r="J54" s="20"/>
    </row>
    <row r="55" spans="1:11" ht="48" customHeight="1" x14ac:dyDescent="0.35">
      <c r="A55" s="21">
        <v>36</v>
      </c>
      <c r="B55" s="22" t="s">
        <v>27</v>
      </c>
      <c r="C55" s="23" t="s">
        <v>28</v>
      </c>
      <c r="D55" s="27">
        <v>22</v>
      </c>
      <c r="E55" s="28">
        <v>2.7777777777777776E-2</v>
      </c>
      <c r="F55" s="28">
        <f t="shared" si="0"/>
        <v>5.6736111111111116</v>
      </c>
      <c r="G55" s="26"/>
      <c r="H55" s="26"/>
      <c r="I55" s="25" t="s">
        <v>29</v>
      </c>
      <c r="J55" s="20"/>
    </row>
    <row r="56" spans="1:11" x14ac:dyDescent="0.35">
      <c r="E56" s="33"/>
      <c r="F56" s="33"/>
      <c r="G56" s="33"/>
      <c r="H56" s="33"/>
      <c r="I56" s="34"/>
      <c r="J56" s="35"/>
      <c r="K56" s="4"/>
    </row>
    <row r="57" spans="1:11" ht="15" customHeight="1" x14ac:dyDescent="0.4">
      <c r="B57" s="36" t="s">
        <v>39</v>
      </c>
      <c r="C57" s="36"/>
      <c r="D57" s="37">
        <f>SUM(D58:D59)</f>
        <v>3.6597222222222228</v>
      </c>
      <c r="E57" s="36" t="s">
        <v>40</v>
      </c>
      <c r="F57" s="38" t="s">
        <v>41</v>
      </c>
      <c r="G57" s="38"/>
      <c r="H57" s="38"/>
      <c r="I57" s="38"/>
    </row>
    <row r="58" spans="1:11" ht="15" customHeight="1" x14ac:dyDescent="0.35">
      <c r="B58" s="39" t="s">
        <v>42</v>
      </c>
      <c r="C58" s="39"/>
      <c r="D58" s="37">
        <f>SUM(E21:E55)</f>
        <v>2.9097222222222228</v>
      </c>
      <c r="E58" s="36" t="s">
        <v>40</v>
      </c>
      <c r="F58" s="40"/>
      <c r="G58" s="41"/>
      <c r="H58" s="42"/>
    </row>
    <row r="59" spans="1:11" ht="15" customHeight="1" x14ac:dyDescent="0.35">
      <c r="B59" s="39" t="s">
        <v>43</v>
      </c>
      <c r="C59" s="39"/>
      <c r="D59" s="37">
        <f>SUM(G21+G37+G54)</f>
        <v>0.74999999999999989</v>
      </c>
      <c r="E59" s="36" t="s">
        <v>40</v>
      </c>
      <c r="F59" s="40"/>
      <c r="G59" s="43"/>
      <c r="H59" s="43"/>
    </row>
    <row r="60" spans="1:11" ht="15" customHeight="1" x14ac:dyDescent="0.35">
      <c r="B60" s="39" t="s">
        <v>33</v>
      </c>
      <c r="C60" s="39"/>
      <c r="D60" s="37">
        <f>SUM(G22:G36,G38:G53)</f>
        <v>1.4583333333333333</v>
      </c>
      <c r="E60" s="36" t="s">
        <v>40</v>
      </c>
      <c r="F60" s="40"/>
      <c r="G60" s="41"/>
      <c r="H60" s="42"/>
    </row>
    <row r="61" spans="1:11" ht="15" customHeight="1" x14ac:dyDescent="0.35">
      <c r="B61" s="44" t="s">
        <v>44</v>
      </c>
      <c r="C61" s="44"/>
      <c r="D61" s="45">
        <f>SUM(E21:E55,G21:G55)</f>
        <v>5.118055555555558</v>
      </c>
      <c r="E61" s="46" t="s">
        <v>40</v>
      </c>
      <c r="F61" s="40"/>
      <c r="G61" s="41"/>
      <c r="H61" s="42"/>
    </row>
    <row r="62" spans="1:11" x14ac:dyDescent="0.35">
      <c r="B62" s="44"/>
      <c r="C62" s="44"/>
      <c r="D62" s="47">
        <v>1.5972222222222224E-2</v>
      </c>
      <c r="E62" s="46"/>
    </row>
    <row r="63" spans="1:11" x14ac:dyDescent="0.35">
      <c r="B63" s="44"/>
      <c r="C63" s="44"/>
      <c r="D63" s="47"/>
      <c r="E63" s="46"/>
    </row>
    <row r="64" spans="1:11" x14ac:dyDescent="0.35">
      <c r="B64" s="44"/>
      <c r="C64" s="44"/>
      <c r="D64" s="47"/>
      <c r="E64" s="46"/>
    </row>
    <row r="65" spans="2:18" s="5" customFormat="1" x14ac:dyDescent="0.35">
      <c r="B65" s="3"/>
      <c r="C65" s="3"/>
      <c r="D65" s="3"/>
      <c r="E65" s="3"/>
      <c r="F65" s="3"/>
      <c r="G65" s="3"/>
      <c r="H65" s="3"/>
    </row>
    <row r="66" spans="2:18" s="50" customFormat="1" ht="15" customHeight="1" x14ac:dyDescent="0.35">
      <c r="B66" s="48"/>
      <c r="C66" s="49"/>
      <c r="D66" s="49"/>
      <c r="E66" s="49"/>
      <c r="F66" s="49"/>
      <c r="G66" s="49"/>
      <c r="H66" s="49"/>
      <c r="L66" s="51"/>
      <c r="M66" s="51"/>
      <c r="N66" s="51"/>
      <c r="O66" s="51"/>
      <c r="P66" s="51"/>
    </row>
    <row r="67" spans="2:18" s="50" customFormat="1" ht="15" customHeight="1" x14ac:dyDescent="0.35">
      <c r="B67" s="48"/>
      <c r="C67" s="49"/>
      <c r="D67" s="49"/>
      <c r="E67" s="49"/>
      <c r="F67" s="49"/>
      <c r="G67" s="49"/>
      <c r="H67" s="49"/>
      <c r="L67" s="51"/>
      <c r="M67" s="51"/>
      <c r="N67" s="51"/>
      <c r="O67" s="51"/>
      <c r="P67" s="51"/>
    </row>
    <row r="68" spans="2:18" s="50" customFormat="1" ht="15" customHeight="1" x14ac:dyDescent="0.35">
      <c r="B68" s="48"/>
      <c r="C68" s="49"/>
      <c r="D68" s="49"/>
      <c r="E68" s="49"/>
      <c r="F68" s="49"/>
      <c r="G68" s="49"/>
      <c r="H68" s="49"/>
      <c r="L68" s="51"/>
      <c r="M68" s="51"/>
      <c r="N68" s="51"/>
      <c r="O68" s="51"/>
      <c r="P68" s="51"/>
    </row>
    <row r="69" spans="2:18" s="50" customFormat="1" ht="15.75" customHeight="1" x14ac:dyDescent="0.35">
      <c r="B69" s="48"/>
      <c r="C69" s="52"/>
      <c r="D69" s="52"/>
      <c r="E69" s="52"/>
      <c r="F69" s="52"/>
      <c r="G69" s="53"/>
      <c r="H69" s="49"/>
      <c r="M69" s="51"/>
      <c r="N69" s="51"/>
      <c r="O69" s="51"/>
      <c r="P69" s="51"/>
      <c r="Q69" s="51"/>
      <c r="R69" s="51"/>
    </row>
    <row r="70" spans="2:18" s="50" customFormat="1" ht="15.75" customHeight="1" x14ac:dyDescent="0.35">
      <c r="B70" s="48"/>
      <c r="C70" s="52"/>
      <c r="D70" s="52"/>
      <c r="E70" s="52"/>
      <c r="F70" s="52"/>
      <c r="G70" s="53"/>
      <c r="H70" s="49"/>
      <c r="M70" s="51"/>
      <c r="N70" s="51"/>
      <c r="O70" s="51"/>
      <c r="P70" s="51"/>
      <c r="Q70" s="51"/>
      <c r="R70" s="51"/>
    </row>
    <row r="71" spans="2:18" s="54" customFormat="1" x14ac:dyDescent="0.35">
      <c r="B71" s="11"/>
      <c r="H71" s="11"/>
      <c r="L71" s="55"/>
    </row>
    <row r="97" spans="5:5" x14ac:dyDescent="0.35">
      <c r="E97" s="44"/>
    </row>
    <row r="98" spans="5:5" x14ac:dyDescent="0.35">
      <c r="E98" s="44"/>
    </row>
  </sheetData>
  <mergeCells count="15">
    <mergeCell ref="I18:I19"/>
    <mergeCell ref="H1:I1"/>
    <mergeCell ref="H2:I2"/>
    <mergeCell ref="H3:I3"/>
    <mergeCell ref="H4:I4"/>
    <mergeCell ref="B7:I7"/>
    <mergeCell ref="D1:E1"/>
    <mergeCell ref="D2:E2"/>
    <mergeCell ref="D3:E3"/>
    <mergeCell ref="D4:E4"/>
    <mergeCell ref="A18:A19"/>
    <mergeCell ref="B18:B19"/>
    <mergeCell ref="C18:C19"/>
    <mergeCell ref="D18:D19"/>
    <mergeCell ref="E18:H1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70"/>
  <sheetViews>
    <sheetView tabSelected="1" view="pageBreakPreview" zoomScale="78" zoomScaleNormal="100" zoomScaleSheetLayoutView="78" workbookViewId="0">
      <selection activeCell="B11" sqref="B11"/>
    </sheetView>
  </sheetViews>
  <sheetFormatPr defaultColWidth="10.453125" defaultRowHeight="15.5" x14ac:dyDescent="0.35"/>
  <cols>
    <col min="1" max="1" width="49.26953125" style="7" customWidth="1"/>
    <col min="2" max="2" width="24.26953125" style="7" customWidth="1"/>
    <col min="3" max="3" width="42.54296875" style="7" customWidth="1"/>
    <col min="4" max="4" width="19.81640625" style="7" customWidth="1"/>
    <col min="5" max="5" width="12.7265625" style="7" customWidth="1"/>
    <col min="6" max="6" width="15.54296875" style="7" customWidth="1"/>
    <col min="7" max="7" width="9.7265625" style="7" customWidth="1"/>
    <col min="8" max="8" width="14.81640625" style="7" customWidth="1"/>
    <col min="9" max="9" width="34.26953125" style="7" customWidth="1"/>
    <col min="10" max="10" width="27" style="7" customWidth="1"/>
    <col min="11" max="11" width="32.26953125" style="7" customWidth="1"/>
    <col min="12" max="23" width="5.54296875" style="7" customWidth="1"/>
    <col min="24" max="256" width="10.453125" style="7"/>
    <col min="257" max="257" width="3.81640625" style="7" bestFit="1" customWidth="1"/>
    <col min="258" max="258" width="35.81640625" style="7" customWidth="1"/>
    <col min="259" max="259" width="39.26953125" style="7" customWidth="1"/>
    <col min="260" max="260" width="19.81640625" style="7" customWidth="1"/>
    <col min="261" max="261" width="12.7265625" style="7" customWidth="1"/>
    <col min="262" max="262" width="15.54296875" style="7" customWidth="1"/>
    <col min="263" max="263" width="9.7265625" style="7" customWidth="1"/>
    <col min="264" max="264" width="13.453125" style="7" customWidth="1"/>
    <col min="265" max="265" width="31.7265625" style="7" customWidth="1"/>
    <col min="266" max="266" width="27" style="7" customWidth="1"/>
    <col min="267" max="267" width="32.26953125" style="7" customWidth="1"/>
    <col min="268" max="279" width="5.54296875" style="7" customWidth="1"/>
    <col min="280" max="512" width="10.453125" style="7"/>
    <col min="513" max="513" width="3.81640625" style="7" bestFit="1" customWidth="1"/>
    <col min="514" max="514" width="35.81640625" style="7" customWidth="1"/>
    <col min="515" max="515" width="39.26953125" style="7" customWidth="1"/>
    <col min="516" max="516" width="19.81640625" style="7" customWidth="1"/>
    <col min="517" max="517" width="12.7265625" style="7" customWidth="1"/>
    <col min="518" max="518" width="15.54296875" style="7" customWidth="1"/>
    <col min="519" max="519" width="9.7265625" style="7" customWidth="1"/>
    <col min="520" max="520" width="13.453125" style="7" customWidth="1"/>
    <col min="521" max="521" width="31.7265625" style="7" customWidth="1"/>
    <col min="522" max="522" width="27" style="7" customWidth="1"/>
    <col min="523" max="523" width="32.26953125" style="7" customWidth="1"/>
    <col min="524" max="535" width="5.54296875" style="7" customWidth="1"/>
    <col min="536" max="768" width="10.453125" style="7"/>
    <col min="769" max="769" width="3.81640625" style="7" bestFit="1" customWidth="1"/>
    <col min="770" max="770" width="35.81640625" style="7" customWidth="1"/>
    <col min="771" max="771" width="39.26953125" style="7" customWidth="1"/>
    <col min="772" max="772" width="19.81640625" style="7" customWidth="1"/>
    <col min="773" max="773" width="12.7265625" style="7" customWidth="1"/>
    <col min="774" max="774" width="15.54296875" style="7" customWidth="1"/>
    <col min="775" max="775" width="9.7265625" style="7" customWidth="1"/>
    <col min="776" max="776" width="13.453125" style="7" customWidth="1"/>
    <col min="777" max="777" width="31.7265625" style="7" customWidth="1"/>
    <col min="778" max="778" width="27" style="7" customWidth="1"/>
    <col min="779" max="779" width="32.26953125" style="7" customWidth="1"/>
    <col min="780" max="791" width="5.54296875" style="7" customWidth="1"/>
    <col min="792" max="1024" width="10.453125" style="7"/>
    <col min="1025" max="1025" width="3.81640625" style="7" bestFit="1" customWidth="1"/>
    <col min="1026" max="1026" width="35.81640625" style="7" customWidth="1"/>
    <col min="1027" max="1027" width="39.26953125" style="7" customWidth="1"/>
    <col min="1028" max="1028" width="19.81640625" style="7" customWidth="1"/>
    <col min="1029" max="1029" width="12.7265625" style="7" customWidth="1"/>
    <col min="1030" max="1030" width="15.54296875" style="7" customWidth="1"/>
    <col min="1031" max="1031" width="9.7265625" style="7" customWidth="1"/>
    <col min="1032" max="1032" width="13.453125" style="7" customWidth="1"/>
    <col min="1033" max="1033" width="31.7265625" style="7" customWidth="1"/>
    <col min="1034" max="1034" width="27" style="7" customWidth="1"/>
    <col min="1035" max="1035" width="32.26953125" style="7" customWidth="1"/>
    <col min="1036" max="1047" width="5.54296875" style="7" customWidth="1"/>
    <col min="1048" max="1280" width="10.453125" style="7"/>
    <col min="1281" max="1281" width="3.81640625" style="7" bestFit="1" customWidth="1"/>
    <col min="1282" max="1282" width="35.81640625" style="7" customWidth="1"/>
    <col min="1283" max="1283" width="39.26953125" style="7" customWidth="1"/>
    <col min="1284" max="1284" width="19.81640625" style="7" customWidth="1"/>
    <col min="1285" max="1285" width="12.7265625" style="7" customWidth="1"/>
    <col min="1286" max="1286" width="15.54296875" style="7" customWidth="1"/>
    <col min="1287" max="1287" width="9.7265625" style="7" customWidth="1"/>
    <col min="1288" max="1288" width="13.453125" style="7" customWidth="1"/>
    <col min="1289" max="1289" width="31.7265625" style="7" customWidth="1"/>
    <col min="1290" max="1290" width="27" style="7" customWidth="1"/>
    <col min="1291" max="1291" width="32.26953125" style="7" customWidth="1"/>
    <col min="1292" max="1303" width="5.54296875" style="7" customWidth="1"/>
    <col min="1304" max="1536" width="10.453125" style="7"/>
    <col min="1537" max="1537" width="3.81640625" style="7" bestFit="1" customWidth="1"/>
    <col min="1538" max="1538" width="35.81640625" style="7" customWidth="1"/>
    <col min="1539" max="1539" width="39.26953125" style="7" customWidth="1"/>
    <col min="1540" max="1540" width="19.81640625" style="7" customWidth="1"/>
    <col min="1541" max="1541" width="12.7265625" style="7" customWidth="1"/>
    <col min="1542" max="1542" width="15.54296875" style="7" customWidth="1"/>
    <col min="1543" max="1543" width="9.7265625" style="7" customWidth="1"/>
    <col min="1544" max="1544" width="13.453125" style="7" customWidth="1"/>
    <col min="1545" max="1545" width="31.7265625" style="7" customWidth="1"/>
    <col min="1546" max="1546" width="27" style="7" customWidth="1"/>
    <col min="1547" max="1547" width="32.26953125" style="7" customWidth="1"/>
    <col min="1548" max="1559" width="5.54296875" style="7" customWidth="1"/>
    <col min="1560" max="1792" width="10.453125" style="7"/>
    <col min="1793" max="1793" width="3.81640625" style="7" bestFit="1" customWidth="1"/>
    <col min="1794" max="1794" width="35.81640625" style="7" customWidth="1"/>
    <col min="1795" max="1795" width="39.26953125" style="7" customWidth="1"/>
    <col min="1796" max="1796" width="19.81640625" style="7" customWidth="1"/>
    <col min="1797" max="1797" width="12.7265625" style="7" customWidth="1"/>
    <col min="1798" max="1798" width="15.54296875" style="7" customWidth="1"/>
    <col min="1799" max="1799" width="9.7265625" style="7" customWidth="1"/>
    <col min="1800" max="1800" width="13.453125" style="7" customWidth="1"/>
    <col min="1801" max="1801" width="31.7265625" style="7" customWidth="1"/>
    <col min="1802" max="1802" width="27" style="7" customWidth="1"/>
    <col min="1803" max="1803" width="32.26953125" style="7" customWidth="1"/>
    <col min="1804" max="1815" width="5.54296875" style="7" customWidth="1"/>
    <col min="1816" max="2048" width="10.453125" style="7"/>
    <col min="2049" max="2049" width="3.81640625" style="7" bestFit="1" customWidth="1"/>
    <col min="2050" max="2050" width="35.81640625" style="7" customWidth="1"/>
    <col min="2051" max="2051" width="39.26953125" style="7" customWidth="1"/>
    <col min="2052" max="2052" width="19.81640625" style="7" customWidth="1"/>
    <col min="2053" max="2053" width="12.7265625" style="7" customWidth="1"/>
    <col min="2054" max="2054" width="15.54296875" style="7" customWidth="1"/>
    <col min="2055" max="2055" width="9.7265625" style="7" customWidth="1"/>
    <col min="2056" max="2056" width="13.453125" style="7" customWidth="1"/>
    <col min="2057" max="2057" width="31.7265625" style="7" customWidth="1"/>
    <col min="2058" max="2058" width="27" style="7" customWidth="1"/>
    <col min="2059" max="2059" width="32.26953125" style="7" customWidth="1"/>
    <col min="2060" max="2071" width="5.54296875" style="7" customWidth="1"/>
    <col min="2072" max="2304" width="10.453125" style="7"/>
    <col min="2305" max="2305" width="3.81640625" style="7" bestFit="1" customWidth="1"/>
    <col min="2306" max="2306" width="35.81640625" style="7" customWidth="1"/>
    <col min="2307" max="2307" width="39.26953125" style="7" customWidth="1"/>
    <col min="2308" max="2308" width="19.81640625" style="7" customWidth="1"/>
    <col min="2309" max="2309" width="12.7265625" style="7" customWidth="1"/>
    <col min="2310" max="2310" width="15.54296875" style="7" customWidth="1"/>
    <col min="2311" max="2311" width="9.7265625" style="7" customWidth="1"/>
    <col min="2312" max="2312" width="13.453125" style="7" customWidth="1"/>
    <col min="2313" max="2313" width="31.7265625" style="7" customWidth="1"/>
    <col min="2314" max="2314" width="27" style="7" customWidth="1"/>
    <col min="2315" max="2315" width="32.26953125" style="7" customWidth="1"/>
    <col min="2316" max="2327" width="5.54296875" style="7" customWidth="1"/>
    <col min="2328" max="2560" width="10.453125" style="7"/>
    <col min="2561" max="2561" width="3.81640625" style="7" bestFit="1" customWidth="1"/>
    <col min="2562" max="2562" width="35.81640625" style="7" customWidth="1"/>
    <col min="2563" max="2563" width="39.26953125" style="7" customWidth="1"/>
    <col min="2564" max="2564" width="19.81640625" style="7" customWidth="1"/>
    <col min="2565" max="2565" width="12.7265625" style="7" customWidth="1"/>
    <col min="2566" max="2566" width="15.54296875" style="7" customWidth="1"/>
    <col min="2567" max="2567" width="9.7265625" style="7" customWidth="1"/>
    <col min="2568" max="2568" width="13.453125" style="7" customWidth="1"/>
    <col min="2569" max="2569" width="31.7265625" style="7" customWidth="1"/>
    <col min="2570" max="2570" width="27" style="7" customWidth="1"/>
    <col min="2571" max="2571" width="32.26953125" style="7" customWidth="1"/>
    <col min="2572" max="2583" width="5.54296875" style="7" customWidth="1"/>
    <col min="2584" max="2816" width="10.453125" style="7"/>
    <col min="2817" max="2817" width="3.81640625" style="7" bestFit="1" customWidth="1"/>
    <col min="2818" max="2818" width="35.81640625" style="7" customWidth="1"/>
    <col min="2819" max="2819" width="39.26953125" style="7" customWidth="1"/>
    <col min="2820" max="2820" width="19.81640625" style="7" customWidth="1"/>
    <col min="2821" max="2821" width="12.7265625" style="7" customWidth="1"/>
    <col min="2822" max="2822" width="15.54296875" style="7" customWidth="1"/>
    <col min="2823" max="2823" width="9.7265625" style="7" customWidth="1"/>
    <col min="2824" max="2824" width="13.453125" style="7" customWidth="1"/>
    <col min="2825" max="2825" width="31.7265625" style="7" customWidth="1"/>
    <col min="2826" max="2826" width="27" style="7" customWidth="1"/>
    <col min="2827" max="2827" width="32.26953125" style="7" customWidth="1"/>
    <col min="2828" max="2839" width="5.54296875" style="7" customWidth="1"/>
    <col min="2840" max="3072" width="10.453125" style="7"/>
    <col min="3073" max="3073" width="3.81640625" style="7" bestFit="1" customWidth="1"/>
    <col min="3074" max="3074" width="35.81640625" style="7" customWidth="1"/>
    <col min="3075" max="3075" width="39.26953125" style="7" customWidth="1"/>
    <col min="3076" max="3076" width="19.81640625" style="7" customWidth="1"/>
    <col min="3077" max="3077" width="12.7265625" style="7" customWidth="1"/>
    <col min="3078" max="3078" width="15.54296875" style="7" customWidth="1"/>
    <col min="3079" max="3079" width="9.7265625" style="7" customWidth="1"/>
    <col min="3080" max="3080" width="13.453125" style="7" customWidth="1"/>
    <col min="3081" max="3081" width="31.7265625" style="7" customWidth="1"/>
    <col min="3082" max="3082" width="27" style="7" customWidth="1"/>
    <col min="3083" max="3083" width="32.26953125" style="7" customWidth="1"/>
    <col min="3084" max="3095" width="5.54296875" style="7" customWidth="1"/>
    <col min="3096" max="3328" width="10.453125" style="7"/>
    <col min="3329" max="3329" width="3.81640625" style="7" bestFit="1" customWidth="1"/>
    <col min="3330" max="3330" width="35.81640625" style="7" customWidth="1"/>
    <col min="3331" max="3331" width="39.26953125" style="7" customWidth="1"/>
    <col min="3332" max="3332" width="19.81640625" style="7" customWidth="1"/>
    <col min="3333" max="3333" width="12.7265625" style="7" customWidth="1"/>
    <col min="3334" max="3334" width="15.54296875" style="7" customWidth="1"/>
    <col min="3335" max="3335" width="9.7265625" style="7" customWidth="1"/>
    <col min="3336" max="3336" width="13.453125" style="7" customWidth="1"/>
    <col min="3337" max="3337" width="31.7265625" style="7" customWidth="1"/>
    <col min="3338" max="3338" width="27" style="7" customWidth="1"/>
    <col min="3339" max="3339" width="32.26953125" style="7" customWidth="1"/>
    <col min="3340" max="3351" width="5.54296875" style="7" customWidth="1"/>
    <col min="3352" max="3584" width="10.453125" style="7"/>
    <col min="3585" max="3585" width="3.81640625" style="7" bestFit="1" customWidth="1"/>
    <col min="3586" max="3586" width="35.81640625" style="7" customWidth="1"/>
    <col min="3587" max="3587" width="39.26953125" style="7" customWidth="1"/>
    <col min="3588" max="3588" width="19.81640625" style="7" customWidth="1"/>
    <col min="3589" max="3589" width="12.7265625" style="7" customWidth="1"/>
    <col min="3590" max="3590" width="15.54296875" style="7" customWidth="1"/>
    <col min="3591" max="3591" width="9.7265625" style="7" customWidth="1"/>
    <col min="3592" max="3592" width="13.453125" style="7" customWidth="1"/>
    <col min="3593" max="3593" width="31.7265625" style="7" customWidth="1"/>
    <col min="3594" max="3594" width="27" style="7" customWidth="1"/>
    <col min="3595" max="3595" width="32.26953125" style="7" customWidth="1"/>
    <col min="3596" max="3607" width="5.54296875" style="7" customWidth="1"/>
    <col min="3608" max="3840" width="10.453125" style="7"/>
    <col min="3841" max="3841" width="3.81640625" style="7" bestFit="1" customWidth="1"/>
    <col min="3842" max="3842" width="35.81640625" style="7" customWidth="1"/>
    <col min="3843" max="3843" width="39.26953125" style="7" customWidth="1"/>
    <col min="3844" max="3844" width="19.81640625" style="7" customWidth="1"/>
    <col min="3845" max="3845" width="12.7265625" style="7" customWidth="1"/>
    <col min="3846" max="3846" width="15.54296875" style="7" customWidth="1"/>
    <col min="3847" max="3847" width="9.7265625" style="7" customWidth="1"/>
    <col min="3848" max="3848" width="13.453125" style="7" customWidth="1"/>
    <col min="3849" max="3849" width="31.7265625" style="7" customWidth="1"/>
    <col min="3850" max="3850" width="27" style="7" customWidth="1"/>
    <col min="3851" max="3851" width="32.26953125" style="7" customWidth="1"/>
    <col min="3852" max="3863" width="5.54296875" style="7" customWidth="1"/>
    <col min="3864" max="4096" width="10.453125" style="7"/>
    <col min="4097" max="4097" width="3.81640625" style="7" bestFit="1" customWidth="1"/>
    <col min="4098" max="4098" width="35.81640625" style="7" customWidth="1"/>
    <col min="4099" max="4099" width="39.26953125" style="7" customWidth="1"/>
    <col min="4100" max="4100" width="19.81640625" style="7" customWidth="1"/>
    <col min="4101" max="4101" width="12.7265625" style="7" customWidth="1"/>
    <col min="4102" max="4102" width="15.54296875" style="7" customWidth="1"/>
    <col min="4103" max="4103" width="9.7265625" style="7" customWidth="1"/>
    <col min="4104" max="4104" width="13.453125" style="7" customWidth="1"/>
    <col min="4105" max="4105" width="31.7265625" style="7" customWidth="1"/>
    <col min="4106" max="4106" width="27" style="7" customWidth="1"/>
    <col min="4107" max="4107" width="32.26953125" style="7" customWidth="1"/>
    <col min="4108" max="4119" width="5.54296875" style="7" customWidth="1"/>
    <col min="4120" max="4352" width="10.453125" style="7"/>
    <col min="4353" max="4353" width="3.81640625" style="7" bestFit="1" customWidth="1"/>
    <col min="4354" max="4354" width="35.81640625" style="7" customWidth="1"/>
    <col min="4355" max="4355" width="39.26953125" style="7" customWidth="1"/>
    <col min="4356" max="4356" width="19.81640625" style="7" customWidth="1"/>
    <col min="4357" max="4357" width="12.7265625" style="7" customWidth="1"/>
    <col min="4358" max="4358" width="15.54296875" style="7" customWidth="1"/>
    <col min="4359" max="4359" width="9.7265625" style="7" customWidth="1"/>
    <col min="4360" max="4360" width="13.453125" style="7" customWidth="1"/>
    <col min="4361" max="4361" width="31.7265625" style="7" customWidth="1"/>
    <col min="4362" max="4362" width="27" style="7" customWidth="1"/>
    <col min="4363" max="4363" width="32.26953125" style="7" customWidth="1"/>
    <col min="4364" max="4375" width="5.54296875" style="7" customWidth="1"/>
    <col min="4376" max="4608" width="10.453125" style="7"/>
    <col min="4609" max="4609" width="3.81640625" style="7" bestFit="1" customWidth="1"/>
    <col min="4610" max="4610" width="35.81640625" style="7" customWidth="1"/>
    <col min="4611" max="4611" width="39.26953125" style="7" customWidth="1"/>
    <col min="4612" max="4612" width="19.81640625" style="7" customWidth="1"/>
    <col min="4613" max="4613" width="12.7265625" style="7" customWidth="1"/>
    <col min="4614" max="4614" width="15.54296875" style="7" customWidth="1"/>
    <col min="4615" max="4615" width="9.7265625" style="7" customWidth="1"/>
    <col min="4616" max="4616" width="13.453125" style="7" customWidth="1"/>
    <col min="4617" max="4617" width="31.7265625" style="7" customWidth="1"/>
    <col min="4618" max="4618" width="27" style="7" customWidth="1"/>
    <col min="4619" max="4619" width="32.26953125" style="7" customWidth="1"/>
    <col min="4620" max="4631" width="5.54296875" style="7" customWidth="1"/>
    <col min="4632" max="4864" width="10.453125" style="7"/>
    <col min="4865" max="4865" width="3.81640625" style="7" bestFit="1" customWidth="1"/>
    <col min="4866" max="4866" width="35.81640625" style="7" customWidth="1"/>
    <col min="4867" max="4867" width="39.26953125" style="7" customWidth="1"/>
    <col min="4868" max="4868" width="19.81640625" style="7" customWidth="1"/>
    <col min="4869" max="4869" width="12.7265625" style="7" customWidth="1"/>
    <col min="4870" max="4870" width="15.54296875" style="7" customWidth="1"/>
    <col min="4871" max="4871" width="9.7265625" style="7" customWidth="1"/>
    <col min="4872" max="4872" width="13.453125" style="7" customWidth="1"/>
    <col min="4873" max="4873" width="31.7265625" style="7" customWidth="1"/>
    <col min="4874" max="4874" width="27" style="7" customWidth="1"/>
    <col min="4875" max="4875" width="32.26953125" style="7" customWidth="1"/>
    <col min="4876" max="4887" width="5.54296875" style="7" customWidth="1"/>
    <col min="4888" max="5120" width="10.453125" style="7"/>
    <col min="5121" max="5121" width="3.81640625" style="7" bestFit="1" customWidth="1"/>
    <col min="5122" max="5122" width="35.81640625" style="7" customWidth="1"/>
    <col min="5123" max="5123" width="39.26953125" style="7" customWidth="1"/>
    <col min="5124" max="5124" width="19.81640625" style="7" customWidth="1"/>
    <col min="5125" max="5125" width="12.7265625" style="7" customWidth="1"/>
    <col min="5126" max="5126" width="15.54296875" style="7" customWidth="1"/>
    <col min="5127" max="5127" width="9.7265625" style="7" customWidth="1"/>
    <col min="5128" max="5128" width="13.453125" style="7" customWidth="1"/>
    <col min="5129" max="5129" width="31.7265625" style="7" customWidth="1"/>
    <col min="5130" max="5130" width="27" style="7" customWidth="1"/>
    <col min="5131" max="5131" width="32.26953125" style="7" customWidth="1"/>
    <col min="5132" max="5143" width="5.54296875" style="7" customWidth="1"/>
    <col min="5144" max="5376" width="10.453125" style="7"/>
    <col min="5377" max="5377" width="3.81640625" style="7" bestFit="1" customWidth="1"/>
    <col min="5378" max="5378" width="35.81640625" style="7" customWidth="1"/>
    <col min="5379" max="5379" width="39.26953125" style="7" customWidth="1"/>
    <col min="5380" max="5380" width="19.81640625" style="7" customWidth="1"/>
    <col min="5381" max="5381" width="12.7265625" style="7" customWidth="1"/>
    <col min="5382" max="5382" width="15.54296875" style="7" customWidth="1"/>
    <col min="5383" max="5383" width="9.7265625" style="7" customWidth="1"/>
    <col min="5384" max="5384" width="13.453125" style="7" customWidth="1"/>
    <col min="5385" max="5385" width="31.7265625" style="7" customWidth="1"/>
    <col min="5386" max="5386" width="27" style="7" customWidth="1"/>
    <col min="5387" max="5387" width="32.26953125" style="7" customWidth="1"/>
    <col min="5388" max="5399" width="5.54296875" style="7" customWidth="1"/>
    <col min="5400" max="5632" width="10.453125" style="7"/>
    <col min="5633" max="5633" width="3.81640625" style="7" bestFit="1" customWidth="1"/>
    <col min="5634" max="5634" width="35.81640625" style="7" customWidth="1"/>
    <col min="5635" max="5635" width="39.26953125" style="7" customWidth="1"/>
    <col min="5636" max="5636" width="19.81640625" style="7" customWidth="1"/>
    <col min="5637" max="5637" width="12.7265625" style="7" customWidth="1"/>
    <col min="5638" max="5638" width="15.54296875" style="7" customWidth="1"/>
    <col min="5639" max="5639" width="9.7265625" style="7" customWidth="1"/>
    <col min="5640" max="5640" width="13.453125" style="7" customWidth="1"/>
    <col min="5641" max="5641" width="31.7265625" style="7" customWidth="1"/>
    <col min="5642" max="5642" width="27" style="7" customWidth="1"/>
    <col min="5643" max="5643" width="32.26953125" style="7" customWidth="1"/>
    <col min="5644" max="5655" width="5.54296875" style="7" customWidth="1"/>
    <col min="5656" max="5888" width="10.453125" style="7"/>
    <col min="5889" max="5889" width="3.81640625" style="7" bestFit="1" customWidth="1"/>
    <col min="5890" max="5890" width="35.81640625" style="7" customWidth="1"/>
    <col min="5891" max="5891" width="39.26953125" style="7" customWidth="1"/>
    <col min="5892" max="5892" width="19.81640625" style="7" customWidth="1"/>
    <col min="5893" max="5893" width="12.7265625" style="7" customWidth="1"/>
    <col min="5894" max="5894" width="15.54296875" style="7" customWidth="1"/>
    <col min="5895" max="5895" width="9.7265625" style="7" customWidth="1"/>
    <col min="5896" max="5896" width="13.453125" style="7" customWidth="1"/>
    <col min="5897" max="5897" width="31.7265625" style="7" customWidth="1"/>
    <col min="5898" max="5898" width="27" style="7" customWidth="1"/>
    <col min="5899" max="5899" width="32.26953125" style="7" customWidth="1"/>
    <col min="5900" max="5911" width="5.54296875" style="7" customWidth="1"/>
    <col min="5912" max="6144" width="10.453125" style="7"/>
    <col min="6145" max="6145" width="3.81640625" style="7" bestFit="1" customWidth="1"/>
    <col min="6146" max="6146" width="35.81640625" style="7" customWidth="1"/>
    <col min="6147" max="6147" width="39.26953125" style="7" customWidth="1"/>
    <col min="6148" max="6148" width="19.81640625" style="7" customWidth="1"/>
    <col min="6149" max="6149" width="12.7265625" style="7" customWidth="1"/>
    <col min="6150" max="6150" width="15.54296875" style="7" customWidth="1"/>
    <col min="6151" max="6151" width="9.7265625" style="7" customWidth="1"/>
    <col min="6152" max="6152" width="13.453125" style="7" customWidth="1"/>
    <col min="6153" max="6153" width="31.7265625" style="7" customWidth="1"/>
    <col min="6154" max="6154" width="27" style="7" customWidth="1"/>
    <col min="6155" max="6155" width="32.26953125" style="7" customWidth="1"/>
    <col min="6156" max="6167" width="5.54296875" style="7" customWidth="1"/>
    <col min="6168" max="6400" width="10.453125" style="7"/>
    <col min="6401" max="6401" width="3.81640625" style="7" bestFit="1" customWidth="1"/>
    <col min="6402" max="6402" width="35.81640625" style="7" customWidth="1"/>
    <col min="6403" max="6403" width="39.26953125" style="7" customWidth="1"/>
    <col min="6404" max="6404" width="19.81640625" style="7" customWidth="1"/>
    <col min="6405" max="6405" width="12.7265625" style="7" customWidth="1"/>
    <col min="6406" max="6406" width="15.54296875" style="7" customWidth="1"/>
    <col min="6407" max="6407" width="9.7265625" style="7" customWidth="1"/>
    <col min="6408" max="6408" width="13.453125" style="7" customWidth="1"/>
    <col min="6409" max="6409" width="31.7265625" style="7" customWidth="1"/>
    <col min="6410" max="6410" width="27" style="7" customWidth="1"/>
    <col min="6411" max="6411" width="32.26953125" style="7" customWidth="1"/>
    <col min="6412" max="6423" width="5.54296875" style="7" customWidth="1"/>
    <col min="6424" max="6656" width="10.453125" style="7"/>
    <col min="6657" max="6657" width="3.81640625" style="7" bestFit="1" customWidth="1"/>
    <col min="6658" max="6658" width="35.81640625" style="7" customWidth="1"/>
    <col min="6659" max="6659" width="39.26953125" style="7" customWidth="1"/>
    <col min="6660" max="6660" width="19.81640625" style="7" customWidth="1"/>
    <col min="6661" max="6661" width="12.7265625" style="7" customWidth="1"/>
    <col min="6662" max="6662" width="15.54296875" style="7" customWidth="1"/>
    <col min="6663" max="6663" width="9.7265625" style="7" customWidth="1"/>
    <col min="6664" max="6664" width="13.453125" style="7" customWidth="1"/>
    <col min="6665" max="6665" width="31.7265625" style="7" customWidth="1"/>
    <col min="6666" max="6666" width="27" style="7" customWidth="1"/>
    <col min="6667" max="6667" width="32.26953125" style="7" customWidth="1"/>
    <col min="6668" max="6679" width="5.54296875" style="7" customWidth="1"/>
    <col min="6680" max="6912" width="10.453125" style="7"/>
    <col min="6913" max="6913" width="3.81640625" style="7" bestFit="1" customWidth="1"/>
    <col min="6914" max="6914" width="35.81640625" style="7" customWidth="1"/>
    <col min="6915" max="6915" width="39.26953125" style="7" customWidth="1"/>
    <col min="6916" max="6916" width="19.81640625" style="7" customWidth="1"/>
    <col min="6917" max="6917" width="12.7265625" style="7" customWidth="1"/>
    <col min="6918" max="6918" width="15.54296875" style="7" customWidth="1"/>
    <col min="6919" max="6919" width="9.7265625" style="7" customWidth="1"/>
    <col min="6920" max="6920" width="13.453125" style="7" customWidth="1"/>
    <col min="6921" max="6921" width="31.7265625" style="7" customWidth="1"/>
    <col min="6922" max="6922" width="27" style="7" customWidth="1"/>
    <col min="6923" max="6923" width="32.26953125" style="7" customWidth="1"/>
    <col min="6924" max="6935" width="5.54296875" style="7" customWidth="1"/>
    <col min="6936" max="7168" width="10.453125" style="7"/>
    <col min="7169" max="7169" width="3.81640625" style="7" bestFit="1" customWidth="1"/>
    <col min="7170" max="7170" width="35.81640625" style="7" customWidth="1"/>
    <col min="7171" max="7171" width="39.26953125" style="7" customWidth="1"/>
    <col min="7172" max="7172" width="19.81640625" style="7" customWidth="1"/>
    <col min="7173" max="7173" width="12.7265625" style="7" customWidth="1"/>
    <col min="7174" max="7174" width="15.54296875" style="7" customWidth="1"/>
    <col min="7175" max="7175" width="9.7265625" style="7" customWidth="1"/>
    <col min="7176" max="7176" width="13.453125" style="7" customWidth="1"/>
    <col min="7177" max="7177" width="31.7265625" style="7" customWidth="1"/>
    <col min="7178" max="7178" width="27" style="7" customWidth="1"/>
    <col min="7179" max="7179" width="32.26953125" style="7" customWidth="1"/>
    <col min="7180" max="7191" width="5.54296875" style="7" customWidth="1"/>
    <col min="7192" max="7424" width="10.453125" style="7"/>
    <col min="7425" max="7425" width="3.81640625" style="7" bestFit="1" customWidth="1"/>
    <col min="7426" max="7426" width="35.81640625" style="7" customWidth="1"/>
    <col min="7427" max="7427" width="39.26953125" style="7" customWidth="1"/>
    <col min="7428" max="7428" width="19.81640625" style="7" customWidth="1"/>
    <col min="7429" max="7429" width="12.7265625" style="7" customWidth="1"/>
    <col min="7430" max="7430" width="15.54296875" style="7" customWidth="1"/>
    <col min="7431" max="7431" width="9.7265625" style="7" customWidth="1"/>
    <col min="7432" max="7432" width="13.453125" style="7" customWidth="1"/>
    <col min="7433" max="7433" width="31.7265625" style="7" customWidth="1"/>
    <col min="7434" max="7434" width="27" style="7" customWidth="1"/>
    <col min="7435" max="7435" width="32.26953125" style="7" customWidth="1"/>
    <col min="7436" max="7447" width="5.54296875" style="7" customWidth="1"/>
    <col min="7448" max="7680" width="10.453125" style="7"/>
    <col min="7681" max="7681" width="3.81640625" style="7" bestFit="1" customWidth="1"/>
    <col min="7682" max="7682" width="35.81640625" style="7" customWidth="1"/>
    <col min="7683" max="7683" width="39.26953125" style="7" customWidth="1"/>
    <col min="7684" max="7684" width="19.81640625" style="7" customWidth="1"/>
    <col min="7685" max="7685" width="12.7265625" style="7" customWidth="1"/>
    <col min="7686" max="7686" width="15.54296875" style="7" customWidth="1"/>
    <col min="7687" max="7687" width="9.7265625" style="7" customWidth="1"/>
    <col min="7688" max="7688" width="13.453125" style="7" customWidth="1"/>
    <col min="7689" max="7689" width="31.7265625" style="7" customWidth="1"/>
    <col min="7690" max="7690" width="27" style="7" customWidth="1"/>
    <col min="7691" max="7691" width="32.26953125" style="7" customWidth="1"/>
    <col min="7692" max="7703" width="5.54296875" style="7" customWidth="1"/>
    <col min="7704" max="7936" width="10.453125" style="7"/>
    <col min="7937" max="7937" width="3.81640625" style="7" bestFit="1" customWidth="1"/>
    <col min="7938" max="7938" width="35.81640625" style="7" customWidth="1"/>
    <col min="7939" max="7939" width="39.26953125" style="7" customWidth="1"/>
    <col min="7940" max="7940" width="19.81640625" style="7" customWidth="1"/>
    <col min="7941" max="7941" width="12.7265625" style="7" customWidth="1"/>
    <col min="7942" max="7942" width="15.54296875" style="7" customWidth="1"/>
    <col min="7943" max="7943" width="9.7265625" style="7" customWidth="1"/>
    <col min="7944" max="7944" width="13.453125" style="7" customWidth="1"/>
    <col min="7945" max="7945" width="31.7265625" style="7" customWidth="1"/>
    <col min="7946" max="7946" width="27" style="7" customWidth="1"/>
    <col min="7947" max="7947" width="32.26953125" style="7" customWidth="1"/>
    <col min="7948" max="7959" width="5.54296875" style="7" customWidth="1"/>
    <col min="7960" max="8192" width="10.453125" style="7"/>
    <col min="8193" max="8193" width="3.81640625" style="7" bestFit="1" customWidth="1"/>
    <col min="8194" max="8194" width="35.81640625" style="7" customWidth="1"/>
    <col min="8195" max="8195" width="39.26953125" style="7" customWidth="1"/>
    <col min="8196" max="8196" width="19.81640625" style="7" customWidth="1"/>
    <col min="8197" max="8197" width="12.7265625" style="7" customWidth="1"/>
    <col min="8198" max="8198" width="15.54296875" style="7" customWidth="1"/>
    <col min="8199" max="8199" width="9.7265625" style="7" customWidth="1"/>
    <col min="8200" max="8200" width="13.453125" style="7" customWidth="1"/>
    <col min="8201" max="8201" width="31.7265625" style="7" customWidth="1"/>
    <col min="8202" max="8202" width="27" style="7" customWidth="1"/>
    <col min="8203" max="8203" width="32.26953125" style="7" customWidth="1"/>
    <col min="8204" max="8215" width="5.54296875" style="7" customWidth="1"/>
    <col min="8216" max="8448" width="10.453125" style="7"/>
    <col min="8449" max="8449" width="3.81640625" style="7" bestFit="1" customWidth="1"/>
    <col min="8450" max="8450" width="35.81640625" style="7" customWidth="1"/>
    <col min="8451" max="8451" width="39.26953125" style="7" customWidth="1"/>
    <col min="8452" max="8452" width="19.81640625" style="7" customWidth="1"/>
    <col min="8453" max="8453" width="12.7265625" style="7" customWidth="1"/>
    <col min="8454" max="8454" width="15.54296875" style="7" customWidth="1"/>
    <col min="8455" max="8455" width="9.7265625" style="7" customWidth="1"/>
    <col min="8456" max="8456" width="13.453125" style="7" customWidth="1"/>
    <col min="8457" max="8457" width="31.7265625" style="7" customWidth="1"/>
    <col min="8458" max="8458" width="27" style="7" customWidth="1"/>
    <col min="8459" max="8459" width="32.26953125" style="7" customWidth="1"/>
    <col min="8460" max="8471" width="5.54296875" style="7" customWidth="1"/>
    <col min="8472" max="8704" width="10.453125" style="7"/>
    <col min="8705" max="8705" width="3.81640625" style="7" bestFit="1" customWidth="1"/>
    <col min="8706" max="8706" width="35.81640625" style="7" customWidth="1"/>
    <col min="8707" max="8707" width="39.26953125" style="7" customWidth="1"/>
    <col min="8708" max="8708" width="19.81640625" style="7" customWidth="1"/>
    <col min="8709" max="8709" width="12.7265625" style="7" customWidth="1"/>
    <col min="8710" max="8710" width="15.54296875" style="7" customWidth="1"/>
    <col min="8711" max="8711" width="9.7265625" style="7" customWidth="1"/>
    <col min="8712" max="8712" width="13.453125" style="7" customWidth="1"/>
    <col min="8713" max="8713" width="31.7265625" style="7" customWidth="1"/>
    <col min="8714" max="8714" width="27" style="7" customWidth="1"/>
    <col min="8715" max="8715" width="32.26953125" style="7" customWidth="1"/>
    <col min="8716" max="8727" width="5.54296875" style="7" customWidth="1"/>
    <col min="8728" max="8960" width="10.453125" style="7"/>
    <col min="8961" max="8961" width="3.81640625" style="7" bestFit="1" customWidth="1"/>
    <col min="8962" max="8962" width="35.81640625" style="7" customWidth="1"/>
    <col min="8963" max="8963" width="39.26953125" style="7" customWidth="1"/>
    <col min="8964" max="8964" width="19.81640625" style="7" customWidth="1"/>
    <col min="8965" max="8965" width="12.7265625" style="7" customWidth="1"/>
    <col min="8966" max="8966" width="15.54296875" style="7" customWidth="1"/>
    <col min="8967" max="8967" width="9.7265625" style="7" customWidth="1"/>
    <col min="8968" max="8968" width="13.453125" style="7" customWidth="1"/>
    <col min="8969" max="8969" width="31.7265625" style="7" customWidth="1"/>
    <col min="8970" max="8970" width="27" style="7" customWidth="1"/>
    <col min="8971" max="8971" width="32.26953125" style="7" customWidth="1"/>
    <col min="8972" max="8983" width="5.54296875" style="7" customWidth="1"/>
    <col min="8984" max="9216" width="10.453125" style="7"/>
    <col min="9217" max="9217" width="3.81640625" style="7" bestFit="1" customWidth="1"/>
    <col min="9218" max="9218" width="35.81640625" style="7" customWidth="1"/>
    <col min="9219" max="9219" width="39.26953125" style="7" customWidth="1"/>
    <col min="9220" max="9220" width="19.81640625" style="7" customWidth="1"/>
    <col min="9221" max="9221" width="12.7265625" style="7" customWidth="1"/>
    <col min="9222" max="9222" width="15.54296875" style="7" customWidth="1"/>
    <col min="9223" max="9223" width="9.7265625" style="7" customWidth="1"/>
    <col min="9224" max="9224" width="13.453125" style="7" customWidth="1"/>
    <col min="9225" max="9225" width="31.7265625" style="7" customWidth="1"/>
    <col min="9226" max="9226" width="27" style="7" customWidth="1"/>
    <col min="9227" max="9227" width="32.26953125" style="7" customWidth="1"/>
    <col min="9228" max="9239" width="5.54296875" style="7" customWidth="1"/>
    <col min="9240" max="9472" width="10.453125" style="7"/>
    <col min="9473" max="9473" width="3.81640625" style="7" bestFit="1" customWidth="1"/>
    <col min="9474" max="9474" width="35.81640625" style="7" customWidth="1"/>
    <col min="9475" max="9475" width="39.26953125" style="7" customWidth="1"/>
    <col min="9476" max="9476" width="19.81640625" style="7" customWidth="1"/>
    <col min="9477" max="9477" width="12.7265625" style="7" customWidth="1"/>
    <col min="9478" max="9478" width="15.54296875" style="7" customWidth="1"/>
    <col min="9479" max="9479" width="9.7265625" style="7" customWidth="1"/>
    <col min="9480" max="9480" width="13.453125" style="7" customWidth="1"/>
    <col min="9481" max="9481" width="31.7265625" style="7" customWidth="1"/>
    <col min="9482" max="9482" width="27" style="7" customWidth="1"/>
    <col min="9483" max="9483" width="32.26953125" style="7" customWidth="1"/>
    <col min="9484" max="9495" width="5.54296875" style="7" customWidth="1"/>
    <col min="9496" max="9728" width="10.453125" style="7"/>
    <col min="9729" max="9729" width="3.81640625" style="7" bestFit="1" customWidth="1"/>
    <col min="9730" max="9730" width="35.81640625" style="7" customWidth="1"/>
    <col min="9731" max="9731" width="39.26953125" style="7" customWidth="1"/>
    <col min="9732" max="9732" width="19.81640625" style="7" customWidth="1"/>
    <col min="9733" max="9733" width="12.7265625" style="7" customWidth="1"/>
    <col min="9734" max="9734" width="15.54296875" style="7" customWidth="1"/>
    <col min="9735" max="9735" width="9.7265625" style="7" customWidth="1"/>
    <col min="9736" max="9736" width="13.453125" style="7" customWidth="1"/>
    <col min="9737" max="9737" width="31.7265625" style="7" customWidth="1"/>
    <col min="9738" max="9738" width="27" style="7" customWidth="1"/>
    <col min="9739" max="9739" width="32.26953125" style="7" customWidth="1"/>
    <col min="9740" max="9751" width="5.54296875" style="7" customWidth="1"/>
    <col min="9752" max="9984" width="10.453125" style="7"/>
    <col min="9985" max="9985" width="3.81640625" style="7" bestFit="1" customWidth="1"/>
    <col min="9986" max="9986" width="35.81640625" style="7" customWidth="1"/>
    <col min="9987" max="9987" width="39.26953125" style="7" customWidth="1"/>
    <col min="9988" max="9988" width="19.81640625" style="7" customWidth="1"/>
    <col min="9989" max="9989" width="12.7265625" style="7" customWidth="1"/>
    <col min="9990" max="9990" width="15.54296875" style="7" customWidth="1"/>
    <col min="9991" max="9991" width="9.7265625" style="7" customWidth="1"/>
    <col min="9992" max="9992" width="13.453125" style="7" customWidth="1"/>
    <col min="9993" max="9993" width="31.7265625" style="7" customWidth="1"/>
    <col min="9994" max="9994" width="27" style="7" customWidth="1"/>
    <col min="9995" max="9995" width="32.26953125" style="7" customWidth="1"/>
    <col min="9996" max="10007" width="5.54296875" style="7" customWidth="1"/>
    <col min="10008" max="10240" width="10.453125" style="7"/>
    <col min="10241" max="10241" width="3.81640625" style="7" bestFit="1" customWidth="1"/>
    <col min="10242" max="10242" width="35.81640625" style="7" customWidth="1"/>
    <col min="10243" max="10243" width="39.26953125" style="7" customWidth="1"/>
    <col min="10244" max="10244" width="19.81640625" style="7" customWidth="1"/>
    <col min="10245" max="10245" width="12.7265625" style="7" customWidth="1"/>
    <col min="10246" max="10246" width="15.54296875" style="7" customWidth="1"/>
    <col min="10247" max="10247" width="9.7265625" style="7" customWidth="1"/>
    <col min="10248" max="10248" width="13.453125" style="7" customWidth="1"/>
    <col min="10249" max="10249" width="31.7265625" style="7" customWidth="1"/>
    <col min="10250" max="10250" width="27" style="7" customWidth="1"/>
    <col min="10251" max="10251" width="32.26953125" style="7" customWidth="1"/>
    <col min="10252" max="10263" width="5.54296875" style="7" customWidth="1"/>
    <col min="10264" max="10496" width="10.453125" style="7"/>
    <col min="10497" max="10497" width="3.81640625" style="7" bestFit="1" customWidth="1"/>
    <col min="10498" max="10498" width="35.81640625" style="7" customWidth="1"/>
    <col min="10499" max="10499" width="39.26953125" style="7" customWidth="1"/>
    <col min="10500" max="10500" width="19.81640625" style="7" customWidth="1"/>
    <col min="10501" max="10501" width="12.7265625" style="7" customWidth="1"/>
    <col min="10502" max="10502" width="15.54296875" style="7" customWidth="1"/>
    <col min="10503" max="10503" width="9.7265625" style="7" customWidth="1"/>
    <col min="10504" max="10504" width="13.453125" style="7" customWidth="1"/>
    <col min="10505" max="10505" width="31.7265625" style="7" customWidth="1"/>
    <col min="10506" max="10506" width="27" style="7" customWidth="1"/>
    <col min="10507" max="10507" width="32.26953125" style="7" customWidth="1"/>
    <col min="10508" max="10519" width="5.54296875" style="7" customWidth="1"/>
    <col min="10520" max="10752" width="10.453125" style="7"/>
    <col min="10753" max="10753" width="3.81640625" style="7" bestFit="1" customWidth="1"/>
    <col min="10754" max="10754" width="35.81640625" style="7" customWidth="1"/>
    <col min="10755" max="10755" width="39.26953125" style="7" customWidth="1"/>
    <col min="10756" max="10756" width="19.81640625" style="7" customWidth="1"/>
    <col min="10757" max="10757" width="12.7265625" style="7" customWidth="1"/>
    <col min="10758" max="10758" width="15.54296875" style="7" customWidth="1"/>
    <col min="10759" max="10759" width="9.7265625" style="7" customWidth="1"/>
    <col min="10760" max="10760" width="13.453125" style="7" customWidth="1"/>
    <col min="10761" max="10761" width="31.7265625" style="7" customWidth="1"/>
    <col min="10762" max="10762" width="27" style="7" customWidth="1"/>
    <col min="10763" max="10763" width="32.26953125" style="7" customWidth="1"/>
    <col min="10764" max="10775" width="5.54296875" style="7" customWidth="1"/>
    <col min="10776" max="11008" width="10.453125" style="7"/>
    <col min="11009" max="11009" width="3.81640625" style="7" bestFit="1" customWidth="1"/>
    <col min="11010" max="11010" width="35.81640625" style="7" customWidth="1"/>
    <col min="11011" max="11011" width="39.26953125" style="7" customWidth="1"/>
    <col min="11012" max="11012" width="19.81640625" style="7" customWidth="1"/>
    <col min="11013" max="11013" width="12.7265625" style="7" customWidth="1"/>
    <col min="11014" max="11014" width="15.54296875" style="7" customWidth="1"/>
    <col min="11015" max="11015" width="9.7265625" style="7" customWidth="1"/>
    <col min="11016" max="11016" width="13.453125" style="7" customWidth="1"/>
    <col min="11017" max="11017" width="31.7265625" style="7" customWidth="1"/>
    <col min="11018" max="11018" width="27" style="7" customWidth="1"/>
    <col min="11019" max="11019" width="32.26953125" style="7" customWidth="1"/>
    <col min="11020" max="11031" width="5.54296875" style="7" customWidth="1"/>
    <col min="11032" max="11264" width="10.453125" style="7"/>
    <col min="11265" max="11265" width="3.81640625" style="7" bestFit="1" customWidth="1"/>
    <col min="11266" max="11266" width="35.81640625" style="7" customWidth="1"/>
    <col min="11267" max="11267" width="39.26953125" style="7" customWidth="1"/>
    <col min="11268" max="11268" width="19.81640625" style="7" customWidth="1"/>
    <col min="11269" max="11269" width="12.7265625" style="7" customWidth="1"/>
    <col min="11270" max="11270" width="15.54296875" style="7" customWidth="1"/>
    <col min="11271" max="11271" width="9.7265625" style="7" customWidth="1"/>
    <col min="11272" max="11272" width="13.453125" style="7" customWidth="1"/>
    <col min="11273" max="11273" width="31.7265625" style="7" customWidth="1"/>
    <col min="11274" max="11274" width="27" style="7" customWidth="1"/>
    <col min="11275" max="11275" width="32.26953125" style="7" customWidth="1"/>
    <col min="11276" max="11287" width="5.54296875" style="7" customWidth="1"/>
    <col min="11288" max="11520" width="10.453125" style="7"/>
    <col min="11521" max="11521" width="3.81640625" style="7" bestFit="1" customWidth="1"/>
    <col min="11522" max="11522" width="35.81640625" style="7" customWidth="1"/>
    <col min="11523" max="11523" width="39.26953125" style="7" customWidth="1"/>
    <col min="11524" max="11524" width="19.81640625" style="7" customWidth="1"/>
    <col min="11525" max="11525" width="12.7265625" style="7" customWidth="1"/>
    <col min="11526" max="11526" width="15.54296875" style="7" customWidth="1"/>
    <col min="11527" max="11527" width="9.7265625" style="7" customWidth="1"/>
    <col min="11528" max="11528" width="13.453125" style="7" customWidth="1"/>
    <col min="11529" max="11529" width="31.7265625" style="7" customWidth="1"/>
    <col min="11530" max="11530" width="27" style="7" customWidth="1"/>
    <col min="11531" max="11531" width="32.26953125" style="7" customWidth="1"/>
    <col min="11532" max="11543" width="5.54296875" style="7" customWidth="1"/>
    <col min="11544" max="11776" width="10.453125" style="7"/>
    <col min="11777" max="11777" width="3.81640625" style="7" bestFit="1" customWidth="1"/>
    <col min="11778" max="11778" width="35.81640625" style="7" customWidth="1"/>
    <col min="11779" max="11779" width="39.26953125" style="7" customWidth="1"/>
    <col min="11780" max="11780" width="19.81640625" style="7" customWidth="1"/>
    <col min="11781" max="11781" width="12.7265625" style="7" customWidth="1"/>
    <col min="11782" max="11782" width="15.54296875" style="7" customWidth="1"/>
    <col min="11783" max="11783" width="9.7265625" style="7" customWidth="1"/>
    <col min="11784" max="11784" width="13.453125" style="7" customWidth="1"/>
    <col min="11785" max="11785" width="31.7265625" style="7" customWidth="1"/>
    <col min="11786" max="11786" width="27" style="7" customWidth="1"/>
    <col min="11787" max="11787" width="32.26953125" style="7" customWidth="1"/>
    <col min="11788" max="11799" width="5.54296875" style="7" customWidth="1"/>
    <col min="11800" max="12032" width="10.453125" style="7"/>
    <col min="12033" max="12033" width="3.81640625" style="7" bestFit="1" customWidth="1"/>
    <col min="12034" max="12034" width="35.81640625" style="7" customWidth="1"/>
    <col min="12035" max="12035" width="39.26953125" style="7" customWidth="1"/>
    <col min="12036" max="12036" width="19.81640625" style="7" customWidth="1"/>
    <col min="12037" max="12037" width="12.7265625" style="7" customWidth="1"/>
    <col min="12038" max="12038" width="15.54296875" style="7" customWidth="1"/>
    <col min="12039" max="12039" width="9.7265625" style="7" customWidth="1"/>
    <col min="12040" max="12040" width="13.453125" style="7" customWidth="1"/>
    <col min="12041" max="12041" width="31.7265625" style="7" customWidth="1"/>
    <col min="12042" max="12042" width="27" style="7" customWidth="1"/>
    <col min="12043" max="12043" width="32.26953125" style="7" customWidth="1"/>
    <col min="12044" max="12055" width="5.54296875" style="7" customWidth="1"/>
    <col min="12056" max="12288" width="10.453125" style="7"/>
    <col min="12289" max="12289" width="3.81640625" style="7" bestFit="1" customWidth="1"/>
    <col min="12290" max="12290" width="35.81640625" style="7" customWidth="1"/>
    <col min="12291" max="12291" width="39.26953125" style="7" customWidth="1"/>
    <col min="12292" max="12292" width="19.81640625" style="7" customWidth="1"/>
    <col min="12293" max="12293" width="12.7265625" style="7" customWidth="1"/>
    <col min="12294" max="12294" width="15.54296875" style="7" customWidth="1"/>
    <col min="12295" max="12295" width="9.7265625" style="7" customWidth="1"/>
    <col min="12296" max="12296" width="13.453125" style="7" customWidth="1"/>
    <col min="12297" max="12297" width="31.7265625" style="7" customWidth="1"/>
    <col min="12298" max="12298" width="27" style="7" customWidth="1"/>
    <col min="12299" max="12299" width="32.26953125" style="7" customWidth="1"/>
    <col min="12300" max="12311" width="5.54296875" style="7" customWidth="1"/>
    <col min="12312" max="12544" width="10.453125" style="7"/>
    <col min="12545" max="12545" width="3.81640625" style="7" bestFit="1" customWidth="1"/>
    <col min="12546" max="12546" width="35.81640625" style="7" customWidth="1"/>
    <col min="12547" max="12547" width="39.26953125" style="7" customWidth="1"/>
    <col min="12548" max="12548" width="19.81640625" style="7" customWidth="1"/>
    <col min="12549" max="12549" width="12.7265625" style="7" customWidth="1"/>
    <col min="12550" max="12550" width="15.54296875" style="7" customWidth="1"/>
    <col min="12551" max="12551" width="9.7265625" style="7" customWidth="1"/>
    <col min="12552" max="12552" width="13.453125" style="7" customWidth="1"/>
    <col min="12553" max="12553" width="31.7265625" style="7" customWidth="1"/>
    <col min="12554" max="12554" width="27" style="7" customWidth="1"/>
    <col min="12555" max="12555" width="32.26953125" style="7" customWidth="1"/>
    <col min="12556" max="12567" width="5.54296875" style="7" customWidth="1"/>
    <col min="12568" max="12800" width="10.453125" style="7"/>
    <col min="12801" max="12801" width="3.81640625" style="7" bestFit="1" customWidth="1"/>
    <col min="12802" max="12802" width="35.81640625" style="7" customWidth="1"/>
    <col min="12803" max="12803" width="39.26953125" style="7" customWidth="1"/>
    <col min="12804" max="12804" width="19.81640625" style="7" customWidth="1"/>
    <col min="12805" max="12805" width="12.7265625" style="7" customWidth="1"/>
    <col min="12806" max="12806" width="15.54296875" style="7" customWidth="1"/>
    <col min="12807" max="12807" width="9.7265625" style="7" customWidth="1"/>
    <col min="12808" max="12808" width="13.453125" style="7" customWidth="1"/>
    <col min="12809" max="12809" width="31.7265625" style="7" customWidth="1"/>
    <col min="12810" max="12810" width="27" style="7" customWidth="1"/>
    <col min="12811" max="12811" width="32.26953125" style="7" customWidth="1"/>
    <col min="12812" max="12823" width="5.54296875" style="7" customWidth="1"/>
    <col min="12824" max="13056" width="10.453125" style="7"/>
    <col min="13057" max="13057" width="3.81640625" style="7" bestFit="1" customWidth="1"/>
    <col min="13058" max="13058" width="35.81640625" style="7" customWidth="1"/>
    <col min="13059" max="13059" width="39.26953125" style="7" customWidth="1"/>
    <col min="13060" max="13060" width="19.81640625" style="7" customWidth="1"/>
    <col min="13061" max="13061" width="12.7265625" style="7" customWidth="1"/>
    <col min="13062" max="13062" width="15.54296875" style="7" customWidth="1"/>
    <col min="13063" max="13063" width="9.7265625" style="7" customWidth="1"/>
    <col min="13064" max="13064" width="13.453125" style="7" customWidth="1"/>
    <col min="13065" max="13065" width="31.7265625" style="7" customWidth="1"/>
    <col min="13066" max="13066" width="27" style="7" customWidth="1"/>
    <col min="13067" max="13067" width="32.26953125" style="7" customWidth="1"/>
    <col min="13068" max="13079" width="5.54296875" style="7" customWidth="1"/>
    <col min="13080" max="13312" width="10.453125" style="7"/>
    <col min="13313" max="13313" width="3.81640625" style="7" bestFit="1" customWidth="1"/>
    <col min="13314" max="13314" width="35.81640625" style="7" customWidth="1"/>
    <col min="13315" max="13315" width="39.26953125" style="7" customWidth="1"/>
    <col min="13316" max="13316" width="19.81640625" style="7" customWidth="1"/>
    <col min="13317" max="13317" width="12.7265625" style="7" customWidth="1"/>
    <col min="13318" max="13318" width="15.54296875" style="7" customWidth="1"/>
    <col min="13319" max="13319" width="9.7265625" style="7" customWidth="1"/>
    <col min="13320" max="13320" width="13.453125" style="7" customWidth="1"/>
    <col min="13321" max="13321" width="31.7265625" style="7" customWidth="1"/>
    <col min="13322" max="13322" width="27" style="7" customWidth="1"/>
    <col min="13323" max="13323" width="32.26953125" style="7" customWidth="1"/>
    <col min="13324" max="13335" width="5.54296875" style="7" customWidth="1"/>
    <col min="13336" max="13568" width="10.453125" style="7"/>
    <col min="13569" max="13569" width="3.81640625" style="7" bestFit="1" customWidth="1"/>
    <col min="13570" max="13570" width="35.81640625" style="7" customWidth="1"/>
    <col min="13571" max="13571" width="39.26953125" style="7" customWidth="1"/>
    <col min="13572" max="13572" width="19.81640625" style="7" customWidth="1"/>
    <col min="13573" max="13573" width="12.7265625" style="7" customWidth="1"/>
    <col min="13574" max="13574" width="15.54296875" style="7" customWidth="1"/>
    <col min="13575" max="13575" width="9.7265625" style="7" customWidth="1"/>
    <col min="13576" max="13576" width="13.453125" style="7" customWidth="1"/>
    <col min="13577" max="13577" width="31.7265625" style="7" customWidth="1"/>
    <col min="13578" max="13578" width="27" style="7" customWidth="1"/>
    <col min="13579" max="13579" width="32.26953125" style="7" customWidth="1"/>
    <col min="13580" max="13591" width="5.54296875" style="7" customWidth="1"/>
    <col min="13592" max="13824" width="10.453125" style="7"/>
    <col min="13825" max="13825" width="3.81640625" style="7" bestFit="1" customWidth="1"/>
    <col min="13826" max="13826" width="35.81640625" style="7" customWidth="1"/>
    <col min="13827" max="13827" width="39.26953125" style="7" customWidth="1"/>
    <col min="13828" max="13828" width="19.81640625" style="7" customWidth="1"/>
    <col min="13829" max="13829" width="12.7265625" style="7" customWidth="1"/>
    <col min="13830" max="13830" width="15.54296875" style="7" customWidth="1"/>
    <col min="13831" max="13831" width="9.7265625" style="7" customWidth="1"/>
    <col min="13832" max="13832" width="13.453125" style="7" customWidth="1"/>
    <col min="13833" max="13833" width="31.7265625" style="7" customWidth="1"/>
    <col min="13834" max="13834" width="27" style="7" customWidth="1"/>
    <col min="13835" max="13835" width="32.26953125" style="7" customWidth="1"/>
    <col min="13836" max="13847" width="5.54296875" style="7" customWidth="1"/>
    <col min="13848" max="14080" width="10.453125" style="7"/>
    <col min="14081" max="14081" width="3.81640625" style="7" bestFit="1" customWidth="1"/>
    <col min="14082" max="14082" width="35.81640625" style="7" customWidth="1"/>
    <col min="14083" max="14083" width="39.26953125" style="7" customWidth="1"/>
    <col min="14084" max="14084" width="19.81640625" style="7" customWidth="1"/>
    <col min="14085" max="14085" width="12.7265625" style="7" customWidth="1"/>
    <col min="14086" max="14086" width="15.54296875" style="7" customWidth="1"/>
    <col min="14087" max="14087" width="9.7265625" style="7" customWidth="1"/>
    <col min="14088" max="14088" width="13.453125" style="7" customWidth="1"/>
    <col min="14089" max="14089" width="31.7265625" style="7" customWidth="1"/>
    <col min="14090" max="14090" width="27" style="7" customWidth="1"/>
    <col min="14091" max="14091" width="32.26953125" style="7" customWidth="1"/>
    <col min="14092" max="14103" width="5.54296875" style="7" customWidth="1"/>
    <col min="14104" max="14336" width="10.453125" style="7"/>
    <col min="14337" max="14337" width="3.81640625" style="7" bestFit="1" customWidth="1"/>
    <col min="14338" max="14338" width="35.81640625" style="7" customWidth="1"/>
    <col min="14339" max="14339" width="39.26953125" style="7" customWidth="1"/>
    <col min="14340" max="14340" width="19.81640625" style="7" customWidth="1"/>
    <col min="14341" max="14341" width="12.7265625" style="7" customWidth="1"/>
    <col min="14342" max="14342" width="15.54296875" style="7" customWidth="1"/>
    <col min="14343" max="14343" width="9.7265625" style="7" customWidth="1"/>
    <col min="14344" max="14344" width="13.453125" style="7" customWidth="1"/>
    <col min="14345" max="14345" width="31.7265625" style="7" customWidth="1"/>
    <col min="14346" max="14346" width="27" style="7" customWidth="1"/>
    <col min="14347" max="14347" width="32.26953125" style="7" customWidth="1"/>
    <col min="14348" max="14359" width="5.54296875" style="7" customWidth="1"/>
    <col min="14360" max="14592" width="10.453125" style="7"/>
    <col min="14593" max="14593" width="3.81640625" style="7" bestFit="1" customWidth="1"/>
    <col min="14594" max="14594" width="35.81640625" style="7" customWidth="1"/>
    <col min="14595" max="14595" width="39.26953125" style="7" customWidth="1"/>
    <col min="14596" max="14596" width="19.81640625" style="7" customWidth="1"/>
    <col min="14597" max="14597" width="12.7265625" style="7" customWidth="1"/>
    <col min="14598" max="14598" width="15.54296875" style="7" customWidth="1"/>
    <col min="14599" max="14599" width="9.7265625" style="7" customWidth="1"/>
    <col min="14600" max="14600" width="13.453125" style="7" customWidth="1"/>
    <col min="14601" max="14601" width="31.7265625" style="7" customWidth="1"/>
    <col min="14602" max="14602" width="27" style="7" customWidth="1"/>
    <col min="14603" max="14603" width="32.26953125" style="7" customWidth="1"/>
    <col min="14604" max="14615" width="5.54296875" style="7" customWidth="1"/>
    <col min="14616" max="14848" width="10.453125" style="7"/>
    <col min="14849" max="14849" width="3.81640625" style="7" bestFit="1" customWidth="1"/>
    <col min="14850" max="14850" width="35.81640625" style="7" customWidth="1"/>
    <col min="14851" max="14851" width="39.26953125" style="7" customWidth="1"/>
    <col min="14852" max="14852" width="19.81640625" style="7" customWidth="1"/>
    <col min="14853" max="14853" width="12.7265625" style="7" customWidth="1"/>
    <col min="14854" max="14854" width="15.54296875" style="7" customWidth="1"/>
    <col min="14855" max="14855" width="9.7265625" style="7" customWidth="1"/>
    <col min="14856" max="14856" width="13.453125" style="7" customWidth="1"/>
    <col min="14857" max="14857" width="31.7265625" style="7" customWidth="1"/>
    <col min="14858" max="14858" width="27" style="7" customWidth="1"/>
    <col min="14859" max="14859" width="32.26953125" style="7" customWidth="1"/>
    <col min="14860" max="14871" width="5.54296875" style="7" customWidth="1"/>
    <col min="14872" max="15104" width="10.453125" style="7"/>
    <col min="15105" max="15105" width="3.81640625" style="7" bestFit="1" customWidth="1"/>
    <col min="15106" max="15106" width="35.81640625" style="7" customWidth="1"/>
    <col min="15107" max="15107" width="39.26953125" style="7" customWidth="1"/>
    <col min="15108" max="15108" width="19.81640625" style="7" customWidth="1"/>
    <col min="15109" max="15109" width="12.7265625" style="7" customWidth="1"/>
    <col min="15110" max="15110" width="15.54296875" style="7" customWidth="1"/>
    <col min="15111" max="15111" width="9.7265625" style="7" customWidth="1"/>
    <col min="15112" max="15112" width="13.453125" style="7" customWidth="1"/>
    <col min="15113" max="15113" width="31.7265625" style="7" customWidth="1"/>
    <col min="15114" max="15114" width="27" style="7" customWidth="1"/>
    <col min="15115" max="15115" width="32.26953125" style="7" customWidth="1"/>
    <col min="15116" max="15127" width="5.54296875" style="7" customWidth="1"/>
    <col min="15128" max="15360" width="10.453125" style="7"/>
    <col min="15361" max="15361" width="3.81640625" style="7" bestFit="1" customWidth="1"/>
    <col min="15362" max="15362" width="35.81640625" style="7" customWidth="1"/>
    <col min="15363" max="15363" width="39.26953125" style="7" customWidth="1"/>
    <col min="15364" max="15364" width="19.81640625" style="7" customWidth="1"/>
    <col min="15365" max="15365" width="12.7265625" style="7" customWidth="1"/>
    <col min="15366" max="15366" width="15.54296875" style="7" customWidth="1"/>
    <col min="15367" max="15367" width="9.7265625" style="7" customWidth="1"/>
    <col min="15368" max="15368" width="13.453125" style="7" customWidth="1"/>
    <col min="15369" max="15369" width="31.7265625" style="7" customWidth="1"/>
    <col min="15370" max="15370" width="27" style="7" customWidth="1"/>
    <col min="15371" max="15371" width="32.26953125" style="7" customWidth="1"/>
    <col min="15372" max="15383" width="5.54296875" style="7" customWidth="1"/>
    <col min="15384" max="15616" width="10.453125" style="7"/>
    <col min="15617" max="15617" width="3.81640625" style="7" bestFit="1" customWidth="1"/>
    <col min="15618" max="15618" width="35.81640625" style="7" customWidth="1"/>
    <col min="15619" max="15619" width="39.26953125" style="7" customWidth="1"/>
    <col min="15620" max="15620" width="19.81640625" style="7" customWidth="1"/>
    <col min="15621" max="15621" width="12.7265625" style="7" customWidth="1"/>
    <col min="15622" max="15622" width="15.54296875" style="7" customWidth="1"/>
    <col min="15623" max="15623" width="9.7265625" style="7" customWidth="1"/>
    <col min="15624" max="15624" width="13.453125" style="7" customWidth="1"/>
    <col min="15625" max="15625" width="31.7265625" style="7" customWidth="1"/>
    <col min="15626" max="15626" width="27" style="7" customWidth="1"/>
    <col min="15627" max="15627" width="32.26953125" style="7" customWidth="1"/>
    <col min="15628" max="15639" width="5.54296875" style="7" customWidth="1"/>
    <col min="15640" max="15872" width="10.453125" style="7"/>
    <col min="15873" max="15873" width="3.81640625" style="7" bestFit="1" customWidth="1"/>
    <col min="15874" max="15874" width="35.81640625" style="7" customWidth="1"/>
    <col min="15875" max="15875" width="39.26953125" style="7" customWidth="1"/>
    <col min="15876" max="15876" width="19.81640625" style="7" customWidth="1"/>
    <col min="15877" max="15877" width="12.7265625" style="7" customWidth="1"/>
    <col min="15878" max="15878" width="15.54296875" style="7" customWidth="1"/>
    <col min="15879" max="15879" width="9.7265625" style="7" customWidth="1"/>
    <col min="15880" max="15880" width="13.453125" style="7" customWidth="1"/>
    <col min="15881" max="15881" width="31.7265625" style="7" customWidth="1"/>
    <col min="15882" max="15882" width="27" style="7" customWidth="1"/>
    <col min="15883" max="15883" width="32.26953125" style="7" customWidth="1"/>
    <col min="15884" max="15895" width="5.54296875" style="7" customWidth="1"/>
    <col min="15896" max="16128" width="10.453125" style="7"/>
    <col min="16129" max="16129" width="3.81640625" style="7" bestFit="1" customWidth="1"/>
    <col min="16130" max="16130" width="35.81640625" style="7" customWidth="1"/>
    <col min="16131" max="16131" width="39.26953125" style="7" customWidth="1"/>
    <col min="16132" max="16132" width="19.81640625" style="7" customWidth="1"/>
    <col min="16133" max="16133" width="12.7265625" style="7" customWidth="1"/>
    <col min="16134" max="16134" width="15.54296875" style="7" customWidth="1"/>
    <col min="16135" max="16135" width="9.7265625" style="7" customWidth="1"/>
    <col min="16136" max="16136" width="13.453125" style="7" customWidth="1"/>
    <col min="16137" max="16137" width="31.7265625" style="7" customWidth="1"/>
    <col min="16138" max="16138" width="27" style="7" customWidth="1"/>
    <col min="16139" max="16139" width="32.26953125" style="7" customWidth="1"/>
    <col min="16140" max="16151" width="5.54296875" style="7" customWidth="1"/>
    <col min="16152" max="16384" width="10.453125" style="7"/>
  </cols>
  <sheetData>
    <row r="1" spans="1:18" s="1" customFormat="1" ht="15" x14ac:dyDescent="0.3">
      <c r="A1" s="342"/>
      <c r="B1" s="342"/>
      <c r="C1" s="336"/>
      <c r="D1" s="381"/>
      <c r="E1" s="381"/>
      <c r="G1" s="222"/>
      <c r="H1" s="249"/>
      <c r="I1" s="343"/>
      <c r="M1" s="2"/>
      <c r="N1" s="2"/>
      <c r="O1" s="2"/>
      <c r="P1" s="2"/>
      <c r="Q1" s="2"/>
      <c r="R1" s="2"/>
    </row>
    <row r="2" spans="1:18" s="3" customFormat="1" x14ac:dyDescent="0.35">
      <c r="A2" s="344"/>
      <c r="B2" s="344"/>
      <c r="C2" s="337"/>
      <c r="D2" s="383"/>
      <c r="E2" s="383"/>
      <c r="F2" s="223"/>
      <c r="G2" s="224"/>
      <c r="H2" s="223"/>
      <c r="I2" s="345"/>
      <c r="M2" s="5"/>
      <c r="N2" s="5"/>
      <c r="O2" s="5"/>
      <c r="P2" s="5"/>
      <c r="Q2" s="5"/>
      <c r="R2" s="5"/>
    </row>
    <row r="3" spans="1:18" s="3" customFormat="1" x14ac:dyDescent="0.35">
      <c r="A3" s="241"/>
      <c r="B3" s="241"/>
      <c r="C3" s="338"/>
      <c r="D3" s="385"/>
      <c r="E3" s="385"/>
      <c r="G3" s="226"/>
      <c r="H3" s="226"/>
      <c r="I3" s="346"/>
      <c r="M3" s="5"/>
      <c r="N3" s="5"/>
      <c r="O3" s="5"/>
      <c r="P3" s="5"/>
      <c r="Q3" s="5"/>
      <c r="R3" s="5"/>
    </row>
    <row r="4" spans="1:18" s="3" customFormat="1" x14ac:dyDescent="0.35">
      <c r="A4" s="276"/>
      <c r="B4" s="340"/>
      <c r="C4" s="339"/>
      <c r="D4" s="379"/>
      <c r="E4" s="379"/>
      <c r="G4" s="228"/>
      <c r="H4" s="6"/>
      <c r="I4" s="341"/>
      <c r="J4" s="6"/>
      <c r="M4" s="5"/>
      <c r="N4" s="5"/>
      <c r="O4" s="5"/>
      <c r="P4" s="5"/>
      <c r="Q4" s="5"/>
      <c r="R4" s="5"/>
    </row>
    <row r="5" spans="1:18" s="3" customFormat="1" x14ac:dyDescent="0.35">
      <c r="A5" s="276"/>
      <c r="B5" s="340"/>
      <c r="C5" s="276"/>
      <c r="D5" s="340"/>
      <c r="E5" s="340"/>
      <c r="G5" s="228"/>
      <c r="H5" s="6"/>
      <c r="I5" s="341"/>
      <c r="J5" s="6"/>
      <c r="M5" s="5"/>
      <c r="N5" s="5"/>
      <c r="O5" s="5"/>
      <c r="P5" s="5"/>
      <c r="Q5" s="5"/>
      <c r="R5" s="5"/>
    </row>
    <row r="7" spans="1:18" x14ac:dyDescent="0.35">
      <c r="A7" s="397" t="s">
        <v>116</v>
      </c>
      <c r="B7" s="397"/>
      <c r="C7" s="397"/>
      <c r="D7" s="397"/>
      <c r="E7" s="397"/>
      <c r="F7" s="397"/>
      <c r="G7" s="397"/>
      <c r="H7" s="397"/>
      <c r="I7" s="397"/>
      <c r="J7" s="9"/>
    </row>
    <row r="8" spans="1:18" x14ac:dyDescent="0.35">
      <c r="A8" s="393" t="s">
        <v>220</v>
      </c>
      <c r="B8" s="393"/>
      <c r="C8" s="393"/>
      <c r="D8" s="393"/>
      <c r="E8" s="393"/>
      <c r="F8" s="393"/>
      <c r="G8" s="393"/>
      <c r="H8" s="393"/>
      <c r="I8" s="393"/>
    </row>
    <row r="9" spans="1:18" x14ac:dyDescent="0.35">
      <c r="A9" s="11" t="s">
        <v>7</v>
      </c>
      <c r="B9" s="273"/>
      <c r="C9" s="211"/>
      <c r="K9" s="16"/>
    </row>
    <row r="10" spans="1:18" x14ac:dyDescent="0.35">
      <c r="A10" s="11" t="s">
        <v>4</v>
      </c>
      <c r="B10" s="250" t="s">
        <v>214</v>
      </c>
      <c r="C10" s="250"/>
      <c r="I10" s="347"/>
      <c r="J10" s="347"/>
      <c r="K10" s="347"/>
    </row>
    <row r="11" spans="1:18" x14ac:dyDescent="0.35">
      <c r="A11" s="11" t="s">
        <v>6</v>
      </c>
      <c r="B11" s="250"/>
      <c r="C11" s="12"/>
      <c r="I11" s="14"/>
      <c r="J11" s="14"/>
    </row>
    <row r="12" spans="1:18" s="14" customFormat="1" x14ac:dyDescent="0.35">
      <c r="A12" s="11" t="s">
        <v>8</v>
      </c>
      <c r="B12" s="250" t="s">
        <v>173</v>
      </c>
      <c r="C12" s="250"/>
    </row>
    <row r="13" spans="1:18" x14ac:dyDescent="0.35">
      <c r="A13" s="11" t="s">
        <v>9</v>
      </c>
      <c r="B13" s="250" t="s">
        <v>124</v>
      </c>
      <c r="C13" s="250"/>
    </row>
    <row r="14" spans="1:18" x14ac:dyDescent="0.35">
      <c r="A14" s="11" t="s">
        <v>11</v>
      </c>
      <c r="B14" s="250">
        <f>SUM(D22:D27)</f>
        <v>4064</v>
      </c>
      <c r="C14" s="250"/>
      <c r="E14" s="17"/>
      <c r="G14" s="17"/>
    </row>
    <row r="15" spans="1:18" x14ac:dyDescent="0.35">
      <c r="A15" s="11" t="s">
        <v>14</v>
      </c>
      <c r="B15" s="250" t="s">
        <v>126</v>
      </c>
      <c r="C15" s="250"/>
    </row>
    <row r="16" spans="1:18" x14ac:dyDescent="0.35">
      <c r="A16" s="18" t="s">
        <v>194</v>
      </c>
      <c r="B16" s="250" t="s">
        <v>229</v>
      </c>
      <c r="C16" s="250"/>
    </row>
    <row r="17" spans="1:11" x14ac:dyDescent="0.35">
      <c r="A17" s="7" t="s">
        <v>195</v>
      </c>
      <c r="B17" s="7" t="s">
        <v>216</v>
      </c>
    </row>
    <row r="18" spans="1:11" ht="15.75" customHeight="1" x14ac:dyDescent="0.35">
      <c r="A18" s="398" t="s">
        <v>96</v>
      </c>
      <c r="B18" s="398" t="s">
        <v>196</v>
      </c>
      <c r="C18" s="396" t="s">
        <v>19</v>
      </c>
      <c r="D18" s="398" t="s">
        <v>20</v>
      </c>
      <c r="E18" s="396" t="s">
        <v>208</v>
      </c>
      <c r="F18" s="396"/>
      <c r="G18" s="396"/>
      <c r="H18" s="396"/>
      <c r="I18" s="396" t="s">
        <v>22</v>
      </c>
    </row>
    <row r="19" spans="1:11" ht="31" x14ac:dyDescent="0.35">
      <c r="A19" s="398"/>
      <c r="B19" s="398"/>
      <c r="C19" s="396"/>
      <c r="D19" s="398"/>
      <c r="E19" s="348" t="s">
        <v>209</v>
      </c>
      <c r="F19" s="348" t="s">
        <v>210</v>
      </c>
      <c r="G19" s="349" t="s">
        <v>25</v>
      </c>
      <c r="H19" s="348" t="s">
        <v>26</v>
      </c>
      <c r="I19" s="396"/>
      <c r="J19" s="20"/>
    </row>
    <row r="20" spans="1:11" ht="31" x14ac:dyDescent="0.35">
      <c r="A20" s="292" t="s">
        <v>218</v>
      </c>
      <c r="B20" s="293">
        <v>108960</v>
      </c>
      <c r="C20" s="294" t="s">
        <v>219</v>
      </c>
      <c r="D20" s="27"/>
      <c r="E20" s="28"/>
      <c r="F20" s="28">
        <v>0.25</v>
      </c>
      <c r="G20" s="28">
        <v>8.3333333333333329E-2</v>
      </c>
      <c r="H20" s="28">
        <f>F20+G20</f>
        <v>0.33333333333333331</v>
      </c>
      <c r="I20" s="28" t="s">
        <v>153</v>
      </c>
      <c r="J20" s="20"/>
    </row>
    <row r="21" spans="1:11" x14ac:dyDescent="0.35">
      <c r="A21" s="292"/>
      <c r="B21" s="324"/>
      <c r="C21" s="325"/>
      <c r="D21" s="27"/>
      <c r="E21" s="28"/>
      <c r="F21" s="28"/>
      <c r="G21" s="28">
        <v>0.10416666666666667</v>
      </c>
      <c r="H21" s="28"/>
      <c r="I21" s="28" t="s">
        <v>107</v>
      </c>
      <c r="J21" s="20"/>
    </row>
    <row r="22" spans="1:11" x14ac:dyDescent="0.35">
      <c r="A22" s="32" t="s">
        <v>168</v>
      </c>
      <c r="B22" s="251" t="s">
        <v>200</v>
      </c>
      <c r="C22" s="87" t="s">
        <v>198</v>
      </c>
      <c r="D22" s="27">
        <v>1060</v>
      </c>
      <c r="E22" s="247">
        <v>0.91666666666666663</v>
      </c>
      <c r="F22" s="246">
        <f>E22+H20+G21</f>
        <v>1.3541666666666667</v>
      </c>
      <c r="G22" s="246">
        <v>8.3333333333333329E-2</v>
      </c>
      <c r="H22" s="246">
        <f>F22+G22</f>
        <v>1.4375</v>
      </c>
      <c r="I22" s="26" t="s">
        <v>154</v>
      </c>
      <c r="J22" s="20"/>
    </row>
    <row r="23" spans="1:11" x14ac:dyDescent="0.35">
      <c r="A23" s="32"/>
      <c r="B23" s="251"/>
      <c r="C23" s="87"/>
      <c r="D23" s="27"/>
      <c r="E23" s="247"/>
      <c r="F23" s="246"/>
      <c r="G23" s="246">
        <v>6.25E-2</v>
      </c>
      <c r="H23" s="246"/>
      <c r="I23" s="26" t="s">
        <v>107</v>
      </c>
      <c r="J23" s="20"/>
    </row>
    <row r="24" spans="1:11" x14ac:dyDescent="0.35">
      <c r="A24" s="32" t="s">
        <v>169</v>
      </c>
      <c r="B24" s="251" t="s">
        <v>201</v>
      </c>
      <c r="C24" s="87" t="s">
        <v>36</v>
      </c>
      <c r="D24" s="27">
        <v>972</v>
      </c>
      <c r="E24" s="210">
        <v>0.875</v>
      </c>
      <c r="F24" s="317">
        <f>H22+G23+E24</f>
        <v>2.375</v>
      </c>
      <c r="G24" s="317">
        <v>0.20833333333333334</v>
      </c>
      <c r="H24" s="317">
        <f>F24+G24</f>
        <v>2.5833333333333335</v>
      </c>
      <c r="I24" s="26" t="s">
        <v>154</v>
      </c>
      <c r="J24" s="20"/>
    </row>
    <row r="25" spans="1:11" x14ac:dyDescent="0.35">
      <c r="A25" s="32"/>
      <c r="B25" s="251"/>
      <c r="C25" s="87"/>
      <c r="D25" s="27"/>
      <c r="E25" s="210"/>
      <c r="F25" s="246"/>
      <c r="G25" s="246">
        <v>8.3333333333333329E-2</v>
      </c>
      <c r="H25" s="246"/>
      <c r="I25" s="26" t="s">
        <v>107</v>
      </c>
      <c r="J25" s="20"/>
    </row>
    <row r="26" spans="1:11" x14ac:dyDescent="0.35">
      <c r="A26" s="32" t="s">
        <v>168</v>
      </c>
      <c r="B26" s="251" t="s">
        <v>200</v>
      </c>
      <c r="C26" s="87" t="s">
        <v>198</v>
      </c>
      <c r="D26" s="27">
        <v>972</v>
      </c>
      <c r="E26" s="210">
        <v>1</v>
      </c>
      <c r="F26" s="28">
        <f>G25+H24</f>
        <v>2.666666666666667</v>
      </c>
      <c r="G26" s="28">
        <v>4.1666666666666664E-2</v>
      </c>
      <c r="H26" s="28">
        <f>F26+G26</f>
        <v>2.7083333333333335</v>
      </c>
      <c r="I26" s="26" t="s">
        <v>154</v>
      </c>
      <c r="J26" s="20"/>
    </row>
    <row r="27" spans="1:11" ht="31" x14ac:dyDescent="0.35">
      <c r="A27" s="292" t="s">
        <v>218</v>
      </c>
      <c r="B27" s="293">
        <v>108960</v>
      </c>
      <c r="C27" s="294" t="s">
        <v>219</v>
      </c>
      <c r="D27" s="27">
        <v>1060</v>
      </c>
      <c r="E27" s="210">
        <v>1</v>
      </c>
      <c r="F27" s="28">
        <f>E27+H26</f>
        <v>3.7083333333333335</v>
      </c>
      <c r="G27" s="28">
        <v>8.3333333333333329E-2</v>
      </c>
      <c r="H27" s="28">
        <f>F27+G27</f>
        <v>3.791666666666667</v>
      </c>
      <c r="I27" s="28" t="s">
        <v>207</v>
      </c>
      <c r="J27" s="20"/>
    </row>
    <row r="28" spans="1:11" x14ac:dyDescent="0.35">
      <c r="E28" s="33"/>
      <c r="F28" s="33"/>
      <c r="G28" s="33"/>
      <c r="H28" s="33"/>
      <c r="I28" s="34"/>
      <c r="J28" s="318"/>
      <c r="K28" s="344"/>
    </row>
    <row r="29" spans="1:11" x14ac:dyDescent="0.35">
      <c r="A29" s="277" t="s">
        <v>39</v>
      </c>
      <c r="B29" s="278">
        <f>SUM(B30:B32)</f>
        <v>4.5416666666666661</v>
      </c>
      <c r="C29" s="279" t="s">
        <v>40</v>
      </c>
      <c r="D29" s="37"/>
      <c r="E29" s="36"/>
    </row>
    <row r="30" spans="1:11" x14ac:dyDescent="0.35">
      <c r="A30" s="277" t="s">
        <v>42</v>
      </c>
      <c r="B30" s="278">
        <f>SUM(E20:E27)</f>
        <v>3.7916666666666665</v>
      </c>
      <c r="C30" s="279" t="s">
        <v>40</v>
      </c>
      <c r="D30" s="37"/>
      <c r="E30" s="36"/>
      <c r="F30" s="40"/>
      <c r="G30" s="41"/>
      <c r="H30" s="42"/>
    </row>
    <row r="31" spans="1:11" x14ac:dyDescent="0.35">
      <c r="A31" s="277" t="s">
        <v>202</v>
      </c>
      <c r="B31" s="278">
        <f>SUM(G20,G22,G24,G26,G27)</f>
        <v>0.5</v>
      </c>
      <c r="C31" s="279" t="s">
        <v>40</v>
      </c>
      <c r="D31" s="37"/>
      <c r="E31" s="36"/>
      <c r="F31" s="40"/>
      <c r="G31" s="43"/>
      <c r="H31" s="43"/>
    </row>
    <row r="32" spans="1:11" x14ac:dyDescent="0.35">
      <c r="A32" s="277" t="s">
        <v>176</v>
      </c>
      <c r="B32" s="278">
        <f>SUM(G21,G23,G25)</f>
        <v>0.25</v>
      </c>
      <c r="C32" s="279" t="s">
        <v>40</v>
      </c>
      <c r="D32" s="37"/>
      <c r="E32" s="36"/>
      <c r="F32" s="40"/>
      <c r="G32" s="43"/>
      <c r="H32" s="43"/>
    </row>
    <row r="33" spans="1:18" x14ac:dyDescent="0.35">
      <c r="A33" s="280"/>
      <c r="B33" s="281"/>
      <c r="C33" s="279"/>
      <c r="D33" s="37"/>
      <c r="E33" s="36"/>
      <c r="F33" s="40"/>
      <c r="G33" s="43"/>
      <c r="H33" s="43"/>
    </row>
    <row r="34" spans="1:18" x14ac:dyDescent="0.35">
      <c r="A34" s="319"/>
      <c r="B34" s="319"/>
      <c r="C34" s="387"/>
      <c r="D34" s="387"/>
      <c r="E34" s="387"/>
      <c r="F34" s="387"/>
      <c r="G34" s="387"/>
      <c r="H34" s="387"/>
    </row>
    <row r="35" spans="1:18" x14ac:dyDescent="0.35">
      <c r="A35" s="319"/>
      <c r="B35" s="319"/>
      <c r="C35" s="319"/>
      <c r="D35" s="320"/>
      <c r="E35" s="321"/>
    </row>
    <row r="36" spans="1:18" x14ac:dyDescent="0.35">
      <c r="A36" s="319"/>
      <c r="B36" s="319"/>
      <c r="C36" s="319"/>
      <c r="D36" s="320"/>
      <c r="E36" s="321"/>
    </row>
    <row r="37" spans="1:18" s="5" customFormat="1" x14ac:dyDescent="0.35">
      <c r="A37" s="3"/>
      <c r="B37" s="3"/>
      <c r="C37" s="3"/>
      <c r="D37" s="3"/>
      <c r="E37" s="3"/>
      <c r="F37" s="3"/>
      <c r="G37" s="3"/>
      <c r="H37" s="3"/>
    </row>
    <row r="38" spans="1:18" s="50" customFormat="1" x14ac:dyDescent="0.35">
      <c r="A38" s="48"/>
      <c r="B38" s="48"/>
      <c r="C38" s="49"/>
      <c r="D38" s="49"/>
      <c r="E38" s="49"/>
      <c r="F38" s="49"/>
      <c r="G38" s="49"/>
      <c r="H38" s="49"/>
      <c r="L38" s="51"/>
      <c r="M38" s="51"/>
      <c r="N38" s="51"/>
      <c r="O38" s="51"/>
      <c r="P38" s="51"/>
    </row>
    <row r="39" spans="1:18" s="50" customFormat="1" x14ac:dyDescent="0.35">
      <c r="A39" s="48"/>
      <c r="B39" s="48"/>
      <c r="C39" s="49"/>
      <c r="D39" s="49"/>
      <c r="E39" s="49"/>
      <c r="F39" s="49"/>
      <c r="G39" s="49"/>
      <c r="H39" s="49"/>
      <c r="L39" s="51"/>
      <c r="M39" s="51"/>
      <c r="N39" s="51"/>
      <c r="O39" s="51"/>
      <c r="P39" s="51"/>
    </row>
    <row r="40" spans="1:18" s="50" customFormat="1" x14ac:dyDescent="0.35">
      <c r="A40" s="48"/>
      <c r="B40" s="48"/>
      <c r="C40" s="49"/>
      <c r="D40" s="49"/>
      <c r="E40" s="49"/>
      <c r="F40" s="49"/>
      <c r="G40" s="49"/>
      <c r="H40" s="49"/>
      <c r="L40" s="51"/>
      <c r="M40" s="51"/>
      <c r="N40" s="51"/>
      <c r="O40" s="51"/>
      <c r="P40" s="51"/>
    </row>
    <row r="41" spans="1:18" s="50" customFormat="1" x14ac:dyDescent="0.35">
      <c r="A41" s="48"/>
      <c r="B41" s="48"/>
      <c r="C41" s="52"/>
      <c r="D41" s="52"/>
      <c r="E41" s="52"/>
      <c r="F41" s="52"/>
      <c r="G41" s="53"/>
      <c r="H41" s="49"/>
      <c r="M41" s="51"/>
      <c r="N41" s="51"/>
      <c r="O41" s="51"/>
      <c r="P41" s="51"/>
      <c r="Q41" s="51"/>
      <c r="R41" s="51"/>
    </row>
    <row r="42" spans="1:18" s="50" customFormat="1" x14ac:dyDescent="0.35">
      <c r="A42" s="48"/>
      <c r="B42" s="48"/>
      <c r="C42" s="52"/>
      <c r="D42" s="52"/>
      <c r="E42" s="52"/>
      <c r="F42" s="52"/>
      <c r="G42" s="53"/>
      <c r="H42" s="49"/>
      <c r="M42" s="51"/>
      <c r="N42" s="51"/>
      <c r="O42" s="51"/>
      <c r="P42" s="51"/>
      <c r="Q42" s="51"/>
      <c r="R42" s="51"/>
    </row>
    <row r="43" spans="1:18" s="322" customFormat="1" x14ac:dyDescent="0.35">
      <c r="A43" s="11"/>
      <c r="B43" s="11"/>
      <c r="H43" s="11"/>
      <c r="L43" s="323"/>
    </row>
    <row r="69" spans="5:5" x14ac:dyDescent="0.35">
      <c r="E69" s="319"/>
    </row>
    <row r="70" spans="5:5" x14ac:dyDescent="0.35">
      <c r="E70" s="319"/>
    </row>
  </sheetData>
  <mergeCells count="13">
    <mergeCell ref="I18:I19"/>
    <mergeCell ref="D1:E1"/>
    <mergeCell ref="D2:E2"/>
    <mergeCell ref="D3:E3"/>
    <mergeCell ref="D4:E4"/>
    <mergeCell ref="A7:I7"/>
    <mergeCell ref="A8:I8"/>
    <mergeCell ref="C34:H34"/>
    <mergeCell ref="A18:A19"/>
    <mergeCell ref="B18:B19"/>
    <mergeCell ref="C18:C19"/>
    <mergeCell ref="D18:D19"/>
    <mergeCell ref="E18:H18"/>
  </mergeCells>
  <printOptions horizontalCentered="1" verticalCentered="1"/>
  <pageMargins left="0" right="0" top="0" bottom="0" header="0" footer="0"/>
  <pageSetup paperSize="9" scale="6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7"/>
  <sheetViews>
    <sheetView view="pageBreakPreview" topLeftCell="A4" zoomScale="60" zoomScaleNormal="100" workbookViewId="0">
      <selection activeCell="E26" sqref="E26:G29"/>
    </sheetView>
  </sheetViews>
  <sheetFormatPr defaultColWidth="9.1796875" defaultRowHeight="12.5" x14ac:dyDescent="0.25"/>
  <cols>
    <col min="1" max="1" width="37.1796875" style="141" customWidth="1"/>
    <col min="2" max="2" width="44.54296875" style="141" customWidth="1"/>
    <col min="3" max="6" width="11.7265625" style="141" customWidth="1"/>
    <col min="7" max="7" width="12.1796875" style="141" customWidth="1"/>
    <col min="8" max="8" width="41.54296875" style="141" customWidth="1"/>
    <col min="9" max="16384" width="9.1796875" style="141"/>
  </cols>
  <sheetData>
    <row r="1" spans="1:12" ht="17.5" x14ac:dyDescent="0.25">
      <c r="A1" s="136" t="s">
        <v>46</v>
      </c>
      <c r="B1" s="136" t="s">
        <v>0</v>
      </c>
      <c r="C1" s="137"/>
      <c r="D1" s="138"/>
      <c r="E1" s="138"/>
      <c r="F1" s="139"/>
      <c r="G1" s="140"/>
      <c r="H1" s="136" t="s">
        <v>46</v>
      </c>
    </row>
    <row r="2" spans="1:12" ht="47.25" customHeight="1" x14ac:dyDescent="0.35">
      <c r="A2" s="61" t="s">
        <v>109</v>
      </c>
      <c r="B2" s="61" t="s">
        <v>110</v>
      </c>
      <c r="C2" s="142"/>
      <c r="D2" s="143"/>
      <c r="E2" s="143"/>
      <c r="F2" s="143"/>
      <c r="G2" s="144"/>
      <c r="H2" s="145" t="s">
        <v>111</v>
      </c>
    </row>
    <row r="3" spans="1:12" ht="15.5" x14ac:dyDescent="0.35">
      <c r="A3" s="146" t="s">
        <v>112</v>
      </c>
      <c r="B3" s="65" t="s">
        <v>79</v>
      </c>
      <c r="C3" s="147"/>
      <c r="D3" s="148"/>
      <c r="E3" s="148"/>
      <c r="F3" s="148"/>
      <c r="G3" s="149"/>
      <c r="H3" s="150" t="s">
        <v>113</v>
      </c>
    </row>
    <row r="4" spans="1:12" ht="14" x14ac:dyDescent="0.25">
      <c r="A4" s="151" t="s">
        <v>114</v>
      </c>
      <c r="B4" s="151" t="s">
        <v>114</v>
      </c>
      <c r="C4" s="152"/>
      <c r="D4" s="152"/>
      <c r="E4" s="152"/>
      <c r="F4" s="152"/>
      <c r="G4" s="153"/>
      <c r="H4" s="154" t="s">
        <v>115</v>
      </c>
    </row>
    <row r="5" spans="1:12" ht="14" x14ac:dyDescent="0.25">
      <c r="A5" s="155"/>
      <c r="B5" s="156"/>
      <c r="C5" s="156"/>
      <c r="D5" s="152"/>
      <c r="E5" s="152"/>
      <c r="F5" s="152"/>
      <c r="G5" s="157"/>
      <c r="H5" s="157"/>
    </row>
    <row r="6" spans="1:12" ht="14" x14ac:dyDescent="0.3">
      <c r="A6" s="158"/>
      <c r="B6" s="159"/>
      <c r="C6" s="159"/>
      <c r="D6" s="159"/>
      <c r="E6" s="159"/>
      <c r="F6" s="159"/>
      <c r="G6" s="159"/>
      <c r="H6" s="159"/>
    </row>
    <row r="7" spans="1:12" ht="18" x14ac:dyDescent="0.4">
      <c r="A7" s="160"/>
      <c r="B7" s="399" t="s">
        <v>116</v>
      </c>
      <c r="C7" s="399"/>
      <c r="D7" s="399"/>
      <c r="E7" s="399"/>
      <c r="F7" s="399"/>
      <c r="G7" s="399"/>
      <c r="H7" s="160"/>
    </row>
    <row r="8" spans="1:12" ht="20.25" customHeight="1" x14ac:dyDescent="0.4">
      <c r="A8" s="400" t="s">
        <v>117</v>
      </c>
      <c r="B8" s="400"/>
      <c r="C8" s="400"/>
      <c r="D8" s="400"/>
      <c r="E8" s="400"/>
      <c r="F8" s="400"/>
      <c r="G8" s="400"/>
      <c r="H8" s="400"/>
      <c r="I8" s="161"/>
      <c r="J8" s="161"/>
      <c r="K8" s="161"/>
      <c r="L8" s="161"/>
    </row>
    <row r="9" spans="1:12" ht="17.5" x14ac:dyDescent="0.25">
      <c r="A9" s="162"/>
      <c r="B9" s="162"/>
      <c r="C9" s="162"/>
      <c r="D9" s="162"/>
      <c r="E9" s="162"/>
      <c r="F9" s="162"/>
      <c r="G9" s="162"/>
      <c r="H9" s="163"/>
    </row>
    <row r="10" spans="1:12" ht="15.5" x14ac:dyDescent="0.25">
      <c r="A10" s="164"/>
      <c r="B10" s="165" t="s">
        <v>118</v>
      </c>
      <c r="C10" s="164"/>
      <c r="D10" s="164"/>
      <c r="E10" s="164"/>
      <c r="F10" s="164"/>
      <c r="G10" s="166"/>
      <c r="H10" s="167" t="s">
        <v>5</v>
      </c>
    </row>
    <row r="11" spans="1:12" ht="15.5" x14ac:dyDescent="0.25">
      <c r="A11" s="164"/>
      <c r="B11" s="165" t="s">
        <v>119</v>
      </c>
      <c r="C11" s="164"/>
      <c r="D11" s="164"/>
      <c r="E11" s="164"/>
      <c r="F11" s="164"/>
      <c r="G11" s="166"/>
      <c r="H11" s="167"/>
    </row>
    <row r="12" spans="1:12" ht="15.5" x14ac:dyDescent="0.35">
      <c r="A12" s="7"/>
      <c r="B12" s="168" t="s">
        <v>120</v>
      </c>
      <c r="C12" s="16"/>
      <c r="D12" s="169"/>
      <c r="E12" s="16"/>
      <c r="F12" s="16"/>
      <c r="G12" s="16"/>
      <c r="H12" s="170" t="s">
        <v>121</v>
      </c>
    </row>
    <row r="13" spans="1:12" ht="15.5" x14ac:dyDescent="0.35">
      <c r="A13" s="7"/>
      <c r="B13" s="168" t="s">
        <v>122</v>
      </c>
      <c r="C13" s="16"/>
      <c r="D13" s="16"/>
      <c r="E13" s="16"/>
      <c r="F13" s="16"/>
      <c r="G13" s="16"/>
      <c r="H13" s="168" t="s">
        <v>62</v>
      </c>
    </row>
    <row r="14" spans="1:12" ht="15.5" x14ac:dyDescent="0.35">
      <c r="A14" s="7"/>
      <c r="B14" s="168" t="s">
        <v>123</v>
      </c>
      <c r="C14" s="16"/>
      <c r="D14" s="166"/>
      <c r="E14" s="166"/>
      <c r="F14" s="166"/>
      <c r="G14" s="166"/>
      <c r="H14" s="167" t="s">
        <v>124</v>
      </c>
    </row>
    <row r="15" spans="1:12" ht="15.5" x14ac:dyDescent="0.35">
      <c r="A15" s="14"/>
      <c r="B15" s="168" t="s">
        <v>92</v>
      </c>
      <c r="C15" s="16"/>
      <c r="D15" s="16"/>
      <c r="E15" s="16"/>
      <c r="F15" s="16"/>
      <c r="G15" s="171"/>
      <c r="H15" s="172">
        <v>2200</v>
      </c>
    </row>
    <row r="16" spans="1:12" ht="15.5" x14ac:dyDescent="0.35">
      <c r="A16" s="7"/>
      <c r="B16" s="168" t="s">
        <v>125</v>
      </c>
      <c r="C16" s="16"/>
      <c r="D16" s="16"/>
      <c r="E16" s="16"/>
      <c r="F16" s="16"/>
      <c r="G16" s="166"/>
      <c r="H16" s="167" t="s">
        <v>126</v>
      </c>
    </row>
    <row r="17" spans="1:8" ht="15.5" x14ac:dyDescent="0.35">
      <c r="A17" s="7"/>
      <c r="B17" s="168" t="s">
        <v>127</v>
      </c>
      <c r="C17" s="16"/>
      <c r="D17" s="16"/>
      <c r="E17" s="16"/>
      <c r="F17" s="16"/>
      <c r="G17" s="173"/>
      <c r="H17" s="18" t="s">
        <v>128</v>
      </c>
    </row>
    <row r="18" spans="1:8" ht="15.5" x14ac:dyDescent="0.35">
      <c r="A18" s="7"/>
      <c r="B18" s="168"/>
      <c r="C18" s="7"/>
      <c r="D18" s="7"/>
      <c r="E18" s="7"/>
      <c r="F18" s="7"/>
      <c r="G18" s="7"/>
      <c r="H18" s="168"/>
    </row>
    <row r="19" spans="1:8" ht="15.5" x14ac:dyDescent="0.25">
      <c r="A19" s="401" t="s">
        <v>96</v>
      </c>
      <c r="B19" s="401" t="s">
        <v>19</v>
      </c>
      <c r="C19" s="401" t="s">
        <v>20</v>
      </c>
      <c r="D19" s="401" t="s">
        <v>21</v>
      </c>
      <c r="E19" s="401"/>
      <c r="F19" s="401"/>
      <c r="G19" s="401"/>
      <c r="H19" s="401" t="s">
        <v>22</v>
      </c>
    </row>
    <row r="20" spans="1:8" ht="31" x14ac:dyDescent="0.25">
      <c r="A20" s="401"/>
      <c r="B20" s="401"/>
      <c r="C20" s="402"/>
      <c r="D20" s="174" t="s">
        <v>129</v>
      </c>
      <c r="E20" s="174" t="s">
        <v>24</v>
      </c>
      <c r="F20" s="174" t="s">
        <v>25</v>
      </c>
      <c r="G20" s="174" t="s">
        <v>26</v>
      </c>
      <c r="H20" s="401"/>
    </row>
    <row r="21" spans="1:8" ht="32.25" customHeight="1" x14ac:dyDescent="0.25">
      <c r="A21" s="86" t="s">
        <v>65</v>
      </c>
      <c r="B21" s="86" t="s">
        <v>130</v>
      </c>
      <c r="C21" s="175"/>
      <c r="D21" s="177"/>
      <c r="E21" s="177">
        <v>0.27083333333333331</v>
      </c>
      <c r="F21" s="177">
        <v>4.1666666666666664E-2</v>
      </c>
      <c r="G21" s="177">
        <f>E21+F21</f>
        <v>0.3125</v>
      </c>
      <c r="H21" s="86" t="s">
        <v>131</v>
      </c>
    </row>
    <row r="22" spans="1:8" ht="34.5" customHeight="1" x14ac:dyDescent="0.25">
      <c r="A22" s="178" t="s">
        <v>132</v>
      </c>
      <c r="B22" s="86" t="s">
        <v>133</v>
      </c>
      <c r="C22" s="175">
        <v>570</v>
      </c>
      <c r="D22" s="177">
        <v>0.52083333333333337</v>
      </c>
      <c r="E22" s="177">
        <f>G21+D22</f>
        <v>0.83333333333333337</v>
      </c>
      <c r="F22" s="177">
        <v>4.1666666666666664E-2</v>
      </c>
      <c r="G22" s="177">
        <f t="shared" ref="G22:G29" si="0">E22+F22</f>
        <v>0.875</v>
      </c>
      <c r="H22" s="178" t="s">
        <v>134</v>
      </c>
    </row>
    <row r="23" spans="1:8" ht="21.75" customHeight="1" x14ac:dyDescent="0.25">
      <c r="A23" s="179"/>
      <c r="B23" s="86" t="s">
        <v>135</v>
      </c>
      <c r="C23" s="175"/>
      <c r="D23" s="177"/>
      <c r="E23" s="177">
        <f t="shared" ref="E23:E29" si="1">G22+D23</f>
        <v>0.875</v>
      </c>
      <c r="F23" s="177">
        <v>4.1666666666666664E-2</v>
      </c>
      <c r="G23" s="177">
        <f t="shared" si="0"/>
        <v>0.91666666666666663</v>
      </c>
      <c r="H23" s="178" t="s">
        <v>136</v>
      </c>
    </row>
    <row r="24" spans="1:8" ht="33" customHeight="1" x14ac:dyDescent="0.25">
      <c r="A24" s="178" t="s">
        <v>137</v>
      </c>
      <c r="B24" s="86" t="s">
        <v>138</v>
      </c>
      <c r="C24" s="175">
        <v>500</v>
      </c>
      <c r="D24" s="177">
        <v>0.41666666666666669</v>
      </c>
      <c r="E24" s="177">
        <f t="shared" si="1"/>
        <v>1.3333333333333333</v>
      </c>
      <c r="F24" s="177">
        <v>2.0833333333333332E-2</v>
      </c>
      <c r="G24" s="177">
        <f t="shared" si="0"/>
        <v>1.3541666666666665</v>
      </c>
      <c r="H24" s="178" t="s">
        <v>139</v>
      </c>
    </row>
    <row r="25" spans="1:8" ht="23.25" customHeight="1" x14ac:dyDescent="0.25">
      <c r="A25" s="180"/>
      <c r="B25" s="86" t="s">
        <v>135</v>
      </c>
      <c r="C25" s="175"/>
      <c r="D25" s="21"/>
      <c r="E25" s="177">
        <f t="shared" si="1"/>
        <v>1.3541666666666665</v>
      </c>
      <c r="F25" s="177">
        <v>6.25E-2</v>
      </c>
      <c r="G25" s="177">
        <f t="shared" si="0"/>
        <v>1.4166666666666665</v>
      </c>
      <c r="H25" s="176" t="s">
        <v>136</v>
      </c>
    </row>
    <row r="26" spans="1:8" ht="32.25" customHeight="1" x14ac:dyDescent="0.25">
      <c r="A26" s="178" t="s">
        <v>137</v>
      </c>
      <c r="B26" s="86" t="s">
        <v>138</v>
      </c>
      <c r="C26" s="175"/>
      <c r="D26" s="21"/>
      <c r="E26" s="177">
        <f t="shared" si="1"/>
        <v>1.4166666666666665</v>
      </c>
      <c r="F26" s="177">
        <v>2.0833333333333332E-2</v>
      </c>
      <c r="G26" s="177">
        <f t="shared" si="0"/>
        <v>1.4374999999999998</v>
      </c>
      <c r="H26" s="176" t="s">
        <v>131</v>
      </c>
    </row>
    <row r="27" spans="1:8" ht="21" customHeight="1" x14ac:dyDescent="0.25">
      <c r="A27" s="178"/>
      <c r="B27" s="86" t="s">
        <v>135</v>
      </c>
      <c r="C27" s="175"/>
      <c r="D27" s="21"/>
      <c r="E27" s="177">
        <f t="shared" si="1"/>
        <v>1.4374999999999998</v>
      </c>
      <c r="F27" s="177">
        <v>2.0833333333333332E-2</v>
      </c>
      <c r="G27" s="177">
        <f t="shared" si="0"/>
        <v>1.458333333333333</v>
      </c>
      <c r="H27" s="176" t="s">
        <v>136</v>
      </c>
    </row>
    <row r="28" spans="1:8" ht="25.5" customHeight="1" x14ac:dyDescent="0.25">
      <c r="A28" s="178" t="s">
        <v>132</v>
      </c>
      <c r="B28" s="86" t="s">
        <v>133</v>
      </c>
      <c r="C28" s="175">
        <v>500</v>
      </c>
      <c r="D28" s="181">
        <v>0.41666666666666669</v>
      </c>
      <c r="E28" s="177">
        <f t="shared" si="1"/>
        <v>1.8749999999999998</v>
      </c>
      <c r="F28" s="177">
        <v>2.7777777777777776E-2</v>
      </c>
      <c r="G28" s="177">
        <f t="shared" si="0"/>
        <v>1.9027777777777775</v>
      </c>
      <c r="H28" s="176" t="s">
        <v>140</v>
      </c>
    </row>
    <row r="29" spans="1:8" ht="37.5" customHeight="1" x14ac:dyDescent="0.25">
      <c r="A29" s="86" t="s">
        <v>65</v>
      </c>
      <c r="B29" s="86" t="s">
        <v>130</v>
      </c>
      <c r="C29" s="175">
        <v>570</v>
      </c>
      <c r="D29" s="181">
        <v>0.59722222222222221</v>
      </c>
      <c r="E29" s="177">
        <f t="shared" si="1"/>
        <v>2.4999999999999996</v>
      </c>
      <c r="F29" s="177">
        <v>4.1666666666666664E-2</v>
      </c>
      <c r="G29" s="177">
        <f t="shared" si="0"/>
        <v>2.5416666666666661</v>
      </c>
      <c r="H29" s="176" t="s">
        <v>141</v>
      </c>
    </row>
    <row r="30" spans="1:8" ht="9.75" customHeight="1" x14ac:dyDescent="0.35">
      <c r="A30" s="182"/>
      <c r="B30" s="183"/>
      <c r="C30" s="40"/>
      <c r="D30" s="40"/>
      <c r="E30" s="184"/>
      <c r="F30" s="41"/>
      <c r="G30" s="41"/>
      <c r="H30" s="42"/>
    </row>
    <row r="31" spans="1:8" ht="15.5" x14ac:dyDescent="0.35">
      <c r="A31" s="182" t="s">
        <v>39</v>
      </c>
      <c r="B31" s="185">
        <f>SUM(B32:B34)</f>
        <v>2.270833333333333</v>
      </c>
      <c r="C31" s="40"/>
      <c r="D31" s="40"/>
      <c r="E31" s="184"/>
      <c r="F31" s="41"/>
      <c r="G31" s="41"/>
      <c r="H31" s="42"/>
    </row>
    <row r="32" spans="1:8" ht="15.5" x14ac:dyDescent="0.3">
      <c r="A32" s="186" t="s">
        <v>42</v>
      </c>
      <c r="B32" s="185">
        <f>SUM(D21:D29)</f>
        <v>1.9513888888888888</v>
      </c>
      <c r="C32" s="187"/>
      <c r="D32" s="184"/>
      <c r="E32" s="40"/>
      <c r="F32" s="43" t="s">
        <v>142</v>
      </c>
      <c r="G32" s="43"/>
      <c r="H32" s="43"/>
    </row>
    <row r="33" spans="1:8" ht="15.5" x14ac:dyDescent="0.35">
      <c r="A33" s="186" t="s">
        <v>43</v>
      </c>
      <c r="B33" s="185">
        <f>F21+F22+F24+F26+F28+F29</f>
        <v>0.19444444444444442</v>
      </c>
      <c r="C33" s="40"/>
      <c r="D33" s="40"/>
      <c r="E33" s="187"/>
      <c r="F33" s="41"/>
      <c r="G33" s="188"/>
      <c r="H33" s="42"/>
    </row>
    <row r="34" spans="1:8" ht="15.5" x14ac:dyDescent="0.35">
      <c r="A34" s="186" t="s">
        <v>143</v>
      </c>
      <c r="B34" s="185">
        <f>SUM(F23,F25,F27)</f>
        <v>0.12499999999999999</v>
      </c>
      <c r="C34" s="187"/>
      <c r="D34" s="40"/>
      <c r="E34" s="184"/>
      <c r="F34" s="41"/>
      <c r="G34" s="41"/>
      <c r="H34" s="42"/>
    </row>
    <row r="35" spans="1:8" ht="7.5" customHeight="1" x14ac:dyDescent="0.35">
      <c r="A35" s="7"/>
      <c r="B35" s="7"/>
      <c r="C35" s="7"/>
      <c r="D35" s="7"/>
      <c r="E35" s="7"/>
      <c r="F35" s="7"/>
      <c r="G35" s="7"/>
      <c r="H35" s="7"/>
    </row>
    <row r="36" spans="1:8" ht="7.5" customHeight="1" x14ac:dyDescent="0.35">
      <c r="A36" s="7"/>
      <c r="B36" s="7"/>
      <c r="C36" s="7"/>
      <c r="D36" s="7"/>
      <c r="E36" s="7"/>
      <c r="F36" s="7"/>
      <c r="G36" s="7"/>
      <c r="H36" s="7"/>
    </row>
    <row r="37" spans="1:8" ht="15.5" x14ac:dyDescent="0.35">
      <c r="A37" s="49" t="s">
        <v>144</v>
      </c>
      <c r="B37" s="351" t="s">
        <v>145</v>
      </c>
      <c r="C37" s="351"/>
      <c r="D37" s="351"/>
      <c r="E37" s="351"/>
      <c r="F37" s="351"/>
      <c r="G37" s="351"/>
      <c r="H37" s="49"/>
    </row>
  </sheetData>
  <mergeCells count="8">
    <mergeCell ref="B37:G37"/>
    <mergeCell ref="B7:G7"/>
    <mergeCell ref="A8:H8"/>
    <mergeCell ref="A19:A20"/>
    <mergeCell ref="B19:B20"/>
    <mergeCell ref="C19:C20"/>
    <mergeCell ref="D19:G19"/>
    <mergeCell ref="H19:H20"/>
  </mergeCells>
  <pageMargins left="0.7" right="0.7" top="0.75" bottom="0.75" header="0.3" footer="0.3"/>
  <pageSetup paperSize="9" scale="6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87"/>
  <sheetViews>
    <sheetView topLeftCell="A7" zoomScale="90" zoomScaleNormal="90" workbookViewId="0">
      <selection activeCell="E11" sqref="E11"/>
    </sheetView>
  </sheetViews>
  <sheetFormatPr defaultColWidth="10.453125" defaultRowHeight="15.5" x14ac:dyDescent="0.35"/>
  <cols>
    <col min="1" max="1" width="4" style="7" bestFit="1" customWidth="1"/>
    <col min="2" max="2" width="35.81640625" style="7" customWidth="1"/>
    <col min="3" max="3" width="42.54296875" style="7" customWidth="1"/>
    <col min="4" max="4" width="19.81640625" style="7" customWidth="1"/>
    <col min="5" max="5" width="12.7265625" style="7" customWidth="1"/>
    <col min="6" max="6" width="15.54296875" style="7" customWidth="1"/>
    <col min="7" max="7" width="9.7265625" style="7" customWidth="1"/>
    <col min="8" max="8" width="14.81640625" style="7" customWidth="1"/>
    <col min="9" max="9" width="31.7265625" style="7" customWidth="1"/>
    <col min="10" max="10" width="27" style="7" customWidth="1"/>
    <col min="11" max="11" width="32.26953125" style="7" customWidth="1"/>
    <col min="12" max="23" width="5.54296875" style="7" customWidth="1"/>
    <col min="24" max="256" width="10.453125" style="7"/>
    <col min="257" max="257" width="3.81640625" style="7" bestFit="1" customWidth="1"/>
    <col min="258" max="258" width="35.81640625" style="7" customWidth="1"/>
    <col min="259" max="259" width="39.26953125" style="7" customWidth="1"/>
    <col min="260" max="260" width="19.81640625" style="7" customWidth="1"/>
    <col min="261" max="261" width="12.7265625" style="7" customWidth="1"/>
    <col min="262" max="262" width="15.54296875" style="7" customWidth="1"/>
    <col min="263" max="263" width="9.7265625" style="7" customWidth="1"/>
    <col min="264" max="264" width="13.453125" style="7" customWidth="1"/>
    <col min="265" max="265" width="31.7265625" style="7" customWidth="1"/>
    <col min="266" max="266" width="27" style="7" customWidth="1"/>
    <col min="267" max="267" width="32.26953125" style="7" customWidth="1"/>
    <col min="268" max="279" width="5.54296875" style="7" customWidth="1"/>
    <col min="280" max="512" width="10.453125" style="7"/>
    <col min="513" max="513" width="3.81640625" style="7" bestFit="1" customWidth="1"/>
    <col min="514" max="514" width="35.81640625" style="7" customWidth="1"/>
    <col min="515" max="515" width="39.26953125" style="7" customWidth="1"/>
    <col min="516" max="516" width="19.81640625" style="7" customWidth="1"/>
    <col min="517" max="517" width="12.7265625" style="7" customWidth="1"/>
    <col min="518" max="518" width="15.54296875" style="7" customWidth="1"/>
    <col min="519" max="519" width="9.7265625" style="7" customWidth="1"/>
    <col min="520" max="520" width="13.453125" style="7" customWidth="1"/>
    <col min="521" max="521" width="31.7265625" style="7" customWidth="1"/>
    <col min="522" max="522" width="27" style="7" customWidth="1"/>
    <col min="523" max="523" width="32.26953125" style="7" customWidth="1"/>
    <col min="524" max="535" width="5.54296875" style="7" customWidth="1"/>
    <col min="536" max="768" width="10.453125" style="7"/>
    <col min="769" max="769" width="3.81640625" style="7" bestFit="1" customWidth="1"/>
    <col min="770" max="770" width="35.81640625" style="7" customWidth="1"/>
    <col min="771" max="771" width="39.26953125" style="7" customWidth="1"/>
    <col min="772" max="772" width="19.81640625" style="7" customWidth="1"/>
    <col min="773" max="773" width="12.7265625" style="7" customWidth="1"/>
    <col min="774" max="774" width="15.54296875" style="7" customWidth="1"/>
    <col min="775" max="775" width="9.7265625" style="7" customWidth="1"/>
    <col min="776" max="776" width="13.453125" style="7" customWidth="1"/>
    <col min="777" max="777" width="31.7265625" style="7" customWidth="1"/>
    <col min="778" max="778" width="27" style="7" customWidth="1"/>
    <col min="779" max="779" width="32.26953125" style="7" customWidth="1"/>
    <col min="780" max="791" width="5.54296875" style="7" customWidth="1"/>
    <col min="792" max="1024" width="10.453125" style="7"/>
    <col min="1025" max="1025" width="3.81640625" style="7" bestFit="1" customWidth="1"/>
    <col min="1026" max="1026" width="35.81640625" style="7" customWidth="1"/>
    <col min="1027" max="1027" width="39.26953125" style="7" customWidth="1"/>
    <col min="1028" max="1028" width="19.81640625" style="7" customWidth="1"/>
    <col min="1029" max="1029" width="12.7265625" style="7" customWidth="1"/>
    <col min="1030" max="1030" width="15.54296875" style="7" customWidth="1"/>
    <col min="1031" max="1031" width="9.7265625" style="7" customWidth="1"/>
    <col min="1032" max="1032" width="13.453125" style="7" customWidth="1"/>
    <col min="1033" max="1033" width="31.7265625" style="7" customWidth="1"/>
    <col min="1034" max="1034" width="27" style="7" customWidth="1"/>
    <col min="1035" max="1035" width="32.26953125" style="7" customWidth="1"/>
    <col min="1036" max="1047" width="5.54296875" style="7" customWidth="1"/>
    <col min="1048" max="1280" width="10.453125" style="7"/>
    <col min="1281" max="1281" width="3.81640625" style="7" bestFit="1" customWidth="1"/>
    <col min="1282" max="1282" width="35.81640625" style="7" customWidth="1"/>
    <col min="1283" max="1283" width="39.26953125" style="7" customWidth="1"/>
    <col min="1284" max="1284" width="19.81640625" style="7" customWidth="1"/>
    <col min="1285" max="1285" width="12.7265625" style="7" customWidth="1"/>
    <col min="1286" max="1286" width="15.54296875" style="7" customWidth="1"/>
    <col min="1287" max="1287" width="9.7265625" style="7" customWidth="1"/>
    <col min="1288" max="1288" width="13.453125" style="7" customWidth="1"/>
    <col min="1289" max="1289" width="31.7265625" style="7" customWidth="1"/>
    <col min="1290" max="1290" width="27" style="7" customWidth="1"/>
    <col min="1291" max="1291" width="32.26953125" style="7" customWidth="1"/>
    <col min="1292" max="1303" width="5.54296875" style="7" customWidth="1"/>
    <col min="1304" max="1536" width="10.453125" style="7"/>
    <col min="1537" max="1537" width="3.81640625" style="7" bestFit="1" customWidth="1"/>
    <col min="1538" max="1538" width="35.81640625" style="7" customWidth="1"/>
    <col min="1539" max="1539" width="39.26953125" style="7" customWidth="1"/>
    <col min="1540" max="1540" width="19.81640625" style="7" customWidth="1"/>
    <col min="1541" max="1541" width="12.7265625" style="7" customWidth="1"/>
    <col min="1542" max="1542" width="15.54296875" style="7" customWidth="1"/>
    <col min="1543" max="1543" width="9.7265625" style="7" customWidth="1"/>
    <col min="1544" max="1544" width="13.453125" style="7" customWidth="1"/>
    <col min="1545" max="1545" width="31.7265625" style="7" customWidth="1"/>
    <col min="1546" max="1546" width="27" style="7" customWidth="1"/>
    <col min="1547" max="1547" width="32.26953125" style="7" customWidth="1"/>
    <col min="1548" max="1559" width="5.54296875" style="7" customWidth="1"/>
    <col min="1560" max="1792" width="10.453125" style="7"/>
    <col min="1793" max="1793" width="3.81640625" style="7" bestFit="1" customWidth="1"/>
    <col min="1794" max="1794" width="35.81640625" style="7" customWidth="1"/>
    <col min="1795" max="1795" width="39.26953125" style="7" customWidth="1"/>
    <col min="1796" max="1796" width="19.81640625" style="7" customWidth="1"/>
    <col min="1797" max="1797" width="12.7265625" style="7" customWidth="1"/>
    <col min="1798" max="1798" width="15.54296875" style="7" customWidth="1"/>
    <col min="1799" max="1799" width="9.7265625" style="7" customWidth="1"/>
    <col min="1800" max="1800" width="13.453125" style="7" customWidth="1"/>
    <col min="1801" max="1801" width="31.7265625" style="7" customWidth="1"/>
    <col min="1802" max="1802" width="27" style="7" customWidth="1"/>
    <col min="1803" max="1803" width="32.26953125" style="7" customWidth="1"/>
    <col min="1804" max="1815" width="5.54296875" style="7" customWidth="1"/>
    <col min="1816" max="2048" width="10.453125" style="7"/>
    <col min="2049" max="2049" width="3.81640625" style="7" bestFit="1" customWidth="1"/>
    <col min="2050" max="2050" width="35.81640625" style="7" customWidth="1"/>
    <col min="2051" max="2051" width="39.26953125" style="7" customWidth="1"/>
    <col min="2052" max="2052" width="19.81640625" style="7" customWidth="1"/>
    <col min="2053" max="2053" width="12.7265625" style="7" customWidth="1"/>
    <col min="2054" max="2054" width="15.54296875" style="7" customWidth="1"/>
    <col min="2055" max="2055" width="9.7265625" style="7" customWidth="1"/>
    <col min="2056" max="2056" width="13.453125" style="7" customWidth="1"/>
    <col min="2057" max="2057" width="31.7265625" style="7" customWidth="1"/>
    <col min="2058" max="2058" width="27" style="7" customWidth="1"/>
    <col min="2059" max="2059" width="32.26953125" style="7" customWidth="1"/>
    <col min="2060" max="2071" width="5.54296875" style="7" customWidth="1"/>
    <col min="2072" max="2304" width="10.453125" style="7"/>
    <col min="2305" max="2305" width="3.81640625" style="7" bestFit="1" customWidth="1"/>
    <col min="2306" max="2306" width="35.81640625" style="7" customWidth="1"/>
    <col min="2307" max="2307" width="39.26953125" style="7" customWidth="1"/>
    <col min="2308" max="2308" width="19.81640625" style="7" customWidth="1"/>
    <col min="2309" max="2309" width="12.7265625" style="7" customWidth="1"/>
    <col min="2310" max="2310" width="15.54296875" style="7" customWidth="1"/>
    <col min="2311" max="2311" width="9.7265625" style="7" customWidth="1"/>
    <col min="2312" max="2312" width="13.453125" style="7" customWidth="1"/>
    <col min="2313" max="2313" width="31.7265625" style="7" customWidth="1"/>
    <col min="2314" max="2314" width="27" style="7" customWidth="1"/>
    <col min="2315" max="2315" width="32.26953125" style="7" customWidth="1"/>
    <col min="2316" max="2327" width="5.54296875" style="7" customWidth="1"/>
    <col min="2328" max="2560" width="10.453125" style="7"/>
    <col min="2561" max="2561" width="3.81640625" style="7" bestFit="1" customWidth="1"/>
    <col min="2562" max="2562" width="35.81640625" style="7" customWidth="1"/>
    <col min="2563" max="2563" width="39.26953125" style="7" customWidth="1"/>
    <col min="2564" max="2564" width="19.81640625" style="7" customWidth="1"/>
    <col min="2565" max="2565" width="12.7265625" style="7" customWidth="1"/>
    <col min="2566" max="2566" width="15.54296875" style="7" customWidth="1"/>
    <col min="2567" max="2567" width="9.7265625" style="7" customWidth="1"/>
    <col min="2568" max="2568" width="13.453125" style="7" customWidth="1"/>
    <col min="2569" max="2569" width="31.7265625" style="7" customWidth="1"/>
    <col min="2570" max="2570" width="27" style="7" customWidth="1"/>
    <col min="2571" max="2571" width="32.26953125" style="7" customWidth="1"/>
    <col min="2572" max="2583" width="5.54296875" style="7" customWidth="1"/>
    <col min="2584" max="2816" width="10.453125" style="7"/>
    <col min="2817" max="2817" width="3.81640625" style="7" bestFit="1" customWidth="1"/>
    <col min="2818" max="2818" width="35.81640625" style="7" customWidth="1"/>
    <col min="2819" max="2819" width="39.26953125" style="7" customWidth="1"/>
    <col min="2820" max="2820" width="19.81640625" style="7" customWidth="1"/>
    <col min="2821" max="2821" width="12.7265625" style="7" customWidth="1"/>
    <col min="2822" max="2822" width="15.54296875" style="7" customWidth="1"/>
    <col min="2823" max="2823" width="9.7265625" style="7" customWidth="1"/>
    <col min="2824" max="2824" width="13.453125" style="7" customWidth="1"/>
    <col min="2825" max="2825" width="31.7265625" style="7" customWidth="1"/>
    <col min="2826" max="2826" width="27" style="7" customWidth="1"/>
    <col min="2827" max="2827" width="32.26953125" style="7" customWidth="1"/>
    <col min="2828" max="2839" width="5.54296875" style="7" customWidth="1"/>
    <col min="2840" max="3072" width="10.453125" style="7"/>
    <col min="3073" max="3073" width="3.81640625" style="7" bestFit="1" customWidth="1"/>
    <col min="3074" max="3074" width="35.81640625" style="7" customWidth="1"/>
    <col min="3075" max="3075" width="39.26953125" style="7" customWidth="1"/>
    <col min="3076" max="3076" width="19.81640625" style="7" customWidth="1"/>
    <col min="3077" max="3077" width="12.7265625" style="7" customWidth="1"/>
    <col min="3078" max="3078" width="15.54296875" style="7" customWidth="1"/>
    <col min="3079" max="3079" width="9.7265625" style="7" customWidth="1"/>
    <col min="3080" max="3080" width="13.453125" style="7" customWidth="1"/>
    <col min="3081" max="3081" width="31.7265625" style="7" customWidth="1"/>
    <col min="3082" max="3082" width="27" style="7" customWidth="1"/>
    <col min="3083" max="3083" width="32.26953125" style="7" customWidth="1"/>
    <col min="3084" max="3095" width="5.54296875" style="7" customWidth="1"/>
    <col min="3096" max="3328" width="10.453125" style="7"/>
    <col min="3329" max="3329" width="3.81640625" style="7" bestFit="1" customWidth="1"/>
    <col min="3330" max="3330" width="35.81640625" style="7" customWidth="1"/>
    <col min="3331" max="3331" width="39.26953125" style="7" customWidth="1"/>
    <col min="3332" max="3332" width="19.81640625" style="7" customWidth="1"/>
    <col min="3333" max="3333" width="12.7265625" style="7" customWidth="1"/>
    <col min="3334" max="3334" width="15.54296875" style="7" customWidth="1"/>
    <col min="3335" max="3335" width="9.7265625" style="7" customWidth="1"/>
    <col min="3336" max="3336" width="13.453125" style="7" customWidth="1"/>
    <col min="3337" max="3337" width="31.7265625" style="7" customWidth="1"/>
    <col min="3338" max="3338" width="27" style="7" customWidth="1"/>
    <col min="3339" max="3339" width="32.26953125" style="7" customWidth="1"/>
    <col min="3340" max="3351" width="5.54296875" style="7" customWidth="1"/>
    <col min="3352" max="3584" width="10.453125" style="7"/>
    <col min="3585" max="3585" width="3.81640625" style="7" bestFit="1" customWidth="1"/>
    <col min="3586" max="3586" width="35.81640625" style="7" customWidth="1"/>
    <col min="3587" max="3587" width="39.26953125" style="7" customWidth="1"/>
    <col min="3588" max="3588" width="19.81640625" style="7" customWidth="1"/>
    <col min="3589" max="3589" width="12.7265625" style="7" customWidth="1"/>
    <col min="3590" max="3590" width="15.54296875" style="7" customWidth="1"/>
    <col min="3591" max="3591" width="9.7265625" style="7" customWidth="1"/>
    <col min="3592" max="3592" width="13.453125" style="7" customWidth="1"/>
    <col min="3593" max="3593" width="31.7265625" style="7" customWidth="1"/>
    <col min="3594" max="3594" width="27" style="7" customWidth="1"/>
    <col min="3595" max="3595" width="32.26953125" style="7" customWidth="1"/>
    <col min="3596" max="3607" width="5.54296875" style="7" customWidth="1"/>
    <col min="3608" max="3840" width="10.453125" style="7"/>
    <col min="3841" max="3841" width="3.81640625" style="7" bestFit="1" customWidth="1"/>
    <col min="3842" max="3842" width="35.81640625" style="7" customWidth="1"/>
    <col min="3843" max="3843" width="39.26953125" style="7" customWidth="1"/>
    <col min="3844" max="3844" width="19.81640625" style="7" customWidth="1"/>
    <col min="3845" max="3845" width="12.7265625" style="7" customWidth="1"/>
    <col min="3846" max="3846" width="15.54296875" style="7" customWidth="1"/>
    <col min="3847" max="3847" width="9.7265625" style="7" customWidth="1"/>
    <col min="3848" max="3848" width="13.453125" style="7" customWidth="1"/>
    <col min="3849" max="3849" width="31.7265625" style="7" customWidth="1"/>
    <col min="3850" max="3850" width="27" style="7" customWidth="1"/>
    <col min="3851" max="3851" width="32.26953125" style="7" customWidth="1"/>
    <col min="3852" max="3863" width="5.54296875" style="7" customWidth="1"/>
    <col min="3864" max="4096" width="10.453125" style="7"/>
    <col min="4097" max="4097" width="3.81640625" style="7" bestFit="1" customWidth="1"/>
    <col min="4098" max="4098" width="35.81640625" style="7" customWidth="1"/>
    <col min="4099" max="4099" width="39.26953125" style="7" customWidth="1"/>
    <col min="4100" max="4100" width="19.81640625" style="7" customWidth="1"/>
    <col min="4101" max="4101" width="12.7265625" style="7" customWidth="1"/>
    <col min="4102" max="4102" width="15.54296875" style="7" customWidth="1"/>
    <col min="4103" max="4103" width="9.7265625" style="7" customWidth="1"/>
    <col min="4104" max="4104" width="13.453125" style="7" customWidth="1"/>
    <col min="4105" max="4105" width="31.7265625" style="7" customWidth="1"/>
    <col min="4106" max="4106" width="27" style="7" customWidth="1"/>
    <col min="4107" max="4107" width="32.26953125" style="7" customWidth="1"/>
    <col min="4108" max="4119" width="5.54296875" style="7" customWidth="1"/>
    <col min="4120" max="4352" width="10.453125" style="7"/>
    <col min="4353" max="4353" width="3.81640625" style="7" bestFit="1" customWidth="1"/>
    <col min="4354" max="4354" width="35.81640625" style="7" customWidth="1"/>
    <col min="4355" max="4355" width="39.26953125" style="7" customWidth="1"/>
    <col min="4356" max="4356" width="19.81640625" style="7" customWidth="1"/>
    <col min="4357" max="4357" width="12.7265625" style="7" customWidth="1"/>
    <col min="4358" max="4358" width="15.54296875" style="7" customWidth="1"/>
    <col min="4359" max="4359" width="9.7265625" style="7" customWidth="1"/>
    <col min="4360" max="4360" width="13.453125" style="7" customWidth="1"/>
    <col min="4361" max="4361" width="31.7265625" style="7" customWidth="1"/>
    <col min="4362" max="4362" width="27" style="7" customWidth="1"/>
    <col min="4363" max="4363" width="32.26953125" style="7" customWidth="1"/>
    <col min="4364" max="4375" width="5.54296875" style="7" customWidth="1"/>
    <col min="4376" max="4608" width="10.453125" style="7"/>
    <col min="4609" max="4609" width="3.81640625" style="7" bestFit="1" customWidth="1"/>
    <col min="4610" max="4610" width="35.81640625" style="7" customWidth="1"/>
    <col min="4611" max="4611" width="39.26953125" style="7" customWidth="1"/>
    <col min="4612" max="4612" width="19.81640625" style="7" customWidth="1"/>
    <col min="4613" max="4613" width="12.7265625" style="7" customWidth="1"/>
    <col min="4614" max="4614" width="15.54296875" style="7" customWidth="1"/>
    <col min="4615" max="4615" width="9.7265625" style="7" customWidth="1"/>
    <col min="4616" max="4616" width="13.453125" style="7" customWidth="1"/>
    <col min="4617" max="4617" width="31.7265625" style="7" customWidth="1"/>
    <col min="4618" max="4618" width="27" style="7" customWidth="1"/>
    <col min="4619" max="4619" width="32.26953125" style="7" customWidth="1"/>
    <col min="4620" max="4631" width="5.54296875" style="7" customWidth="1"/>
    <col min="4632" max="4864" width="10.453125" style="7"/>
    <col min="4865" max="4865" width="3.81640625" style="7" bestFit="1" customWidth="1"/>
    <col min="4866" max="4866" width="35.81640625" style="7" customWidth="1"/>
    <col min="4867" max="4867" width="39.26953125" style="7" customWidth="1"/>
    <col min="4868" max="4868" width="19.81640625" style="7" customWidth="1"/>
    <col min="4869" max="4869" width="12.7265625" style="7" customWidth="1"/>
    <col min="4870" max="4870" width="15.54296875" style="7" customWidth="1"/>
    <col min="4871" max="4871" width="9.7265625" style="7" customWidth="1"/>
    <col min="4872" max="4872" width="13.453125" style="7" customWidth="1"/>
    <col min="4873" max="4873" width="31.7265625" style="7" customWidth="1"/>
    <col min="4874" max="4874" width="27" style="7" customWidth="1"/>
    <col min="4875" max="4875" width="32.26953125" style="7" customWidth="1"/>
    <col min="4876" max="4887" width="5.54296875" style="7" customWidth="1"/>
    <col min="4888" max="5120" width="10.453125" style="7"/>
    <col min="5121" max="5121" width="3.81640625" style="7" bestFit="1" customWidth="1"/>
    <col min="5122" max="5122" width="35.81640625" style="7" customWidth="1"/>
    <col min="5123" max="5123" width="39.26953125" style="7" customWidth="1"/>
    <col min="5124" max="5124" width="19.81640625" style="7" customWidth="1"/>
    <col min="5125" max="5125" width="12.7265625" style="7" customWidth="1"/>
    <col min="5126" max="5126" width="15.54296875" style="7" customWidth="1"/>
    <col min="5127" max="5127" width="9.7265625" style="7" customWidth="1"/>
    <col min="5128" max="5128" width="13.453125" style="7" customWidth="1"/>
    <col min="5129" max="5129" width="31.7265625" style="7" customWidth="1"/>
    <col min="5130" max="5130" width="27" style="7" customWidth="1"/>
    <col min="5131" max="5131" width="32.26953125" style="7" customWidth="1"/>
    <col min="5132" max="5143" width="5.54296875" style="7" customWidth="1"/>
    <col min="5144" max="5376" width="10.453125" style="7"/>
    <col min="5377" max="5377" width="3.81640625" style="7" bestFit="1" customWidth="1"/>
    <col min="5378" max="5378" width="35.81640625" style="7" customWidth="1"/>
    <col min="5379" max="5379" width="39.26953125" style="7" customWidth="1"/>
    <col min="5380" max="5380" width="19.81640625" style="7" customWidth="1"/>
    <col min="5381" max="5381" width="12.7265625" style="7" customWidth="1"/>
    <col min="5382" max="5382" width="15.54296875" style="7" customWidth="1"/>
    <col min="5383" max="5383" width="9.7265625" style="7" customWidth="1"/>
    <col min="5384" max="5384" width="13.453125" style="7" customWidth="1"/>
    <col min="5385" max="5385" width="31.7265625" style="7" customWidth="1"/>
    <col min="5386" max="5386" width="27" style="7" customWidth="1"/>
    <col min="5387" max="5387" width="32.26953125" style="7" customWidth="1"/>
    <col min="5388" max="5399" width="5.54296875" style="7" customWidth="1"/>
    <col min="5400" max="5632" width="10.453125" style="7"/>
    <col min="5633" max="5633" width="3.81640625" style="7" bestFit="1" customWidth="1"/>
    <col min="5634" max="5634" width="35.81640625" style="7" customWidth="1"/>
    <col min="5635" max="5635" width="39.26953125" style="7" customWidth="1"/>
    <col min="5636" max="5636" width="19.81640625" style="7" customWidth="1"/>
    <col min="5637" max="5637" width="12.7265625" style="7" customWidth="1"/>
    <col min="5638" max="5638" width="15.54296875" style="7" customWidth="1"/>
    <col min="5639" max="5639" width="9.7265625" style="7" customWidth="1"/>
    <col min="5640" max="5640" width="13.453125" style="7" customWidth="1"/>
    <col min="5641" max="5641" width="31.7265625" style="7" customWidth="1"/>
    <col min="5642" max="5642" width="27" style="7" customWidth="1"/>
    <col min="5643" max="5643" width="32.26953125" style="7" customWidth="1"/>
    <col min="5644" max="5655" width="5.54296875" style="7" customWidth="1"/>
    <col min="5656" max="5888" width="10.453125" style="7"/>
    <col min="5889" max="5889" width="3.81640625" style="7" bestFit="1" customWidth="1"/>
    <col min="5890" max="5890" width="35.81640625" style="7" customWidth="1"/>
    <col min="5891" max="5891" width="39.26953125" style="7" customWidth="1"/>
    <col min="5892" max="5892" width="19.81640625" style="7" customWidth="1"/>
    <col min="5893" max="5893" width="12.7265625" style="7" customWidth="1"/>
    <col min="5894" max="5894" width="15.54296875" style="7" customWidth="1"/>
    <col min="5895" max="5895" width="9.7265625" style="7" customWidth="1"/>
    <col min="5896" max="5896" width="13.453125" style="7" customWidth="1"/>
    <col min="5897" max="5897" width="31.7265625" style="7" customWidth="1"/>
    <col min="5898" max="5898" width="27" style="7" customWidth="1"/>
    <col min="5899" max="5899" width="32.26953125" style="7" customWidth="1"/>
    <col min="5900" max="5911" width="5.54296875" style="7" customWidth="1"/>
    <col min="5912" max="6144" width="10.453125" style="7"/>
    <col min="6145" max="6145" width="3.81640625" style="7" bestFit="1" customWidth="1"/>
    <col min="6146" max="6146" width="35.81640625" style="7" customWidth="1"/>
    <col min="6147" max="6147" width="39.26953125" style="7" customWidth="1"/>
    <col min="6148" max="6148" width="19.81640625" style="7" customWidth="1"/>
    <col min="6149" max="6149" width="12.7265625" style="7" customWidth="1"/>
    <col min="6150" max="6150" width="15.54296875" style="7" customWidth="1"/>
    <col min="6151" max="6151" width="9.7265625" style="7" customWidth="1"/>
    <col min="6152" max="6152" width="13.453125" style="7" customWidth="1"/>
    <col min="6153" max="6153" width="31.7265625" style="7" customWidth="1"/>
    <col min="6154" max="6154" width="27" style="7" customWidth="1"/>
    <col min="6155" max="6155" width="32.26953125" style="7" customWidth="1"/>
    <col min="6156" max="6167" width="5.54296875" style="7" customWidth="1"/>
    <col min="6168" max="6400" width="10.453125" style="7"/>
    <col min="6401" max="6401" width="3.81640625" style="7" bestFit="1" customWidth="1"/>
    <col min="6402" max="6402" width="35.81640625" style="7" customWidth="1"/>
    <col min="6403" max="6403" width="39.26953125" style="7" customWidth="1"/>
    <col min="6404" max="6404" width="19.81640625" style="7" customWidth="1"/>
    <col min="6405" max="6405" width="12.7265625" style="7" customWidth="1"/>
    <col min="6406" max="6406" width="15.54296875" style="7" customWidth="1"/>
    <col min="6407" max="6407" width="9.7265625" style="7" customWidth="1"/>
    <col min="6408" max="6408" width="13.453125" style="7" customWidth="1"/>
    <col min="6409" max="6409" width="31.7265625" style="7" customWidth="1"/>
    <col min="6410" max="6410" width="27" style="7" customWidth="1"/>
    <col min="6411" max="6411" width="32.26953125" style="7" customWidth="1"/>
    <col min="6412" max="6423" width="5.54296875" style="7" customWidth="1"/>
    <col min="6424" max="6656" width="10.453125" style="7"/>
    <col min="6657" max="6657" width="3.81640625" style="7" bestFit="1" customWidth="1"/>
    <col min="6658" max="6658" width="35.81640625" style="7" customWidth="1"/>
    <col min="6659" max="6659" width="39.26953125" style="7" customWidth="1"/>
    <col min="6660" max="6660" width="19.81640625" style="7" customWidth="1"/>
    <col min="6661" max="6661" width="12.7265625" style="7" customWidth="1"/>
    <col min="6662" max="6662" width="15.54296875" style="7" customWidth="1"/>
    <col min="6663" max="6663" width="9.7265625" style="7" customWidth="1"/>
    <col min="6664" max="6664" width="13.453125" style="7" customWidth="1"/>
    <col min="6665" max="6665" width="31.7265625" style="7" customWidth="1"/>
    <col min="6666" max="6666" width="27" style="7" customWidth="1"/>
    <col min="6667" max="6667" width="32.26953125" style="7" customWidth="1"/>
    <col min="6668" max="6679" width="5.54296875" style="7" customWidth="1"/>
    <col min="6680" max="6912" width="10.453125" style="7"/>
    <col min="6913" max="6913" width="3.81640625" style="7" bestFit="1" customWidth="1"/>
    <col min="6914" max="6914" width="35.81640625" style="7" customWidth="1"/>
    <col min="6915" max="6915" width="39.26953125" style="7" customWidth="1"/>
    <col min="6916" max="6916" width="19.81640625" style="7" customWidth="1"/>
    <col min="6917" max="6917" width="12.7265625" style="7" customWidth="1"/>
    <col min="6918" max="6918" width="15.54296875" style="7" customWidth="1"/>
    <col min="6919" max="6919" width="9.7265625" style="7" customWidth="1"/>
    <col min="6920" max="6920" width="13.453125" style="7" customWidth="1"/>
    <col min="6921" max="6921" width="31.7265625" style="7" customWidth="1"/>
    <col min="6922" max="6922" width="27" style="7" customWidth="1"/>
    <col min="6923" max="6923" width="32.26953125" style="7" customWidth="1"/>
    <col min="6924" max="6935" width="5.54296875" style="7" customWidth="1"/>
    <col min="6936" max="7168" width="10.453125" style="7"/>
    <col min="7169" max="7169" width="3.81640625" style="7" bestFit="1" customWidth="1"/>
    <col min="7170" max="7170" width="35.81640625" style="7" customWidth="1"/>
    <col min="7171" max="7171" width="39.26953125" style="7" customWidth="1"/>
    <col min="7172" max="7172" width="19.81640625" style="7" customWidth="1"/>
    <col min="7173" max="7173" width="12.7265625" style="7" customWidth="1"/>
    <col min="7174" max="7174" width="15.54296875" style="7" customWidth="1"/>
    <col min="7175" max="7175" width="9.7265625" style="7" customWidth="1"/>
    <col min="7176" max="7176" width="13.453125" style="7" customWidth="1"/>
    <col min="7177" max="7177" width="31.7265625" style="7" customWidth="1"/>
    <col min="7178" max="7178" width="27" style="7" customWidth="1"/>
    <col min="7179" max="7179" width="32.26953125" style="7" customWidth="1"/>
    <col min="7180" max="7191" width="5.54296875" style="7" customWidth="1"/>
    <col min="7192" max="7424" width="10.453125" style="7"/>
    <col min="7425" max="7425" width="3.81640625" style="7" bestFit="1" customWidth="1"/>
    <col min="7426" max="7426" width="35.81640625" style="7" customWidth="1"/>
    <col min="7427" max="7427" width="39.26953125" style="7" customWidth="1"/>
    <col min="7428" max="7428" width="19.81640625" style="7" customWidth="1"/>
    <col min="7429" max="7429" width="12.7265625" style="7" customWidth="1"/>
    <col min="7430" max="7430" width="15.54296875" style="7" customWidth="1"/>
    <col min="7431" max="7431" width="9.7265625" style="7" customWidth="1"/>
    <col min="7432" max="7432" width="13.453125" style="7" customWidth="1"/>
    <col min="7433" max="7433" width="31.7265625" style="7" customWidth="1"/>
    <col min="7434" max="7434" width="27" style="7" customWidth="1"/>
    <col min="7435" max="7435" width="32.26953125" style="7" customWidth="1"/>
    <col min="7436" max="7447" width="5.54296875" style="7" customWidth="1"/>
    <col min="7448" max="7680" width="10.453125" style="7"/>
    <col min="7681" max="7681" width="3.81640625" style="7" bestFit="1" customWidth="1"/>
    <col min="7682" max="7682" width="35.81640625" style="7" customWidth="1"/>
    <col min="7683" max="7683" width="39.26953125" style="7" customWidth="1"/>
    <col min="7684" max="7684" width="19.81640625" style="7" customWidth="1"/>
    <col min="7685" max="7685" width="12.7265625" style="7" customWidth="1"/>
    <col min="7686" max="7686" width="15.54296875" style="7" customWidth="1"/>
    <col min="7687" max="7687" width="9.7265625" style="7" customWidth="1"/>
    <col min="7688" max="7688" width="13.453125" style="7" customWidth="1"/>
    <col min="7689" max="7689" width="31.7265625" style="7" customWidth="1"/>
    <col min="7690" max="7690" width="27" style="7" customWidth="1"/>
    <col min="7691" max="7691" width="32.26953125" style="7" customWidth="1"/>
    <col min="7692" max="7703" width="5.54296875" style="7" customWidth="1"/>
    <col min="7704" max="7936" width="10.453125" style="7"/>
    <col min="7937" max="7937" width="3.81640625" style="7" bestFit="1" customWidth="1"/>
    <col min="7938" max="7938" width="35.81640625" style="7" customWidth="1"/>
    <col min="7939" max="7939" width="39.26953125" style="7" customWidth="1"/>
    <col min="7940" max="7940" width="19.81640625" style="7" customWidth="1"/>
    <col min="7941" max="7941" width="12.7265625" style="7" customWidth="1"/>
    <col min="7942" max="7942" width="15.54296875" style="7" customWidth="1"/>
    <col min="7943" max="7943" width="9.7265625" style="7" customWidth="1"/>
    <col min="7944" max="7944" width="13.453125" style="7" customWidth="1"/>
    <col min="7945" max="7945" width="31.7265625" style="7" customWidth="1"/>
    <col min="7946" max="7946" width="27" style="7" customWidth="1"/>
    <col min="7947" max="7947" width="32.26953125" style="7" customWidth="1"/>
    <col min="7948" max="7959" width="5.54296875" style="7" customWidth="1"/>
    <col min="7960" max="8192" width="10.453125" style="7"/>
    <col min="8193" max="8193" width="3.81640625" style="7" bestFit="1" customWidth="1"/>
    <col min="8194" max="8194" width="35.81640625" style="7" customWidth="1"/>
    <col min="8195" max="8195" width="39.26953125" style="7" customWidth="1"/>
    <col min="8196" max="8196" width="19.81640625" style="7" customWidth="1"/>
    <col min="8197" max="8197" width="12.7265625" style="7" customWidth="1"/>
    <col min="8198" max="8198" width="15.54296875" style="7" customWidth="1"/>
    <col min="8199" max="8199" width="9.7265625" style="7" customWidth="1"/>
    <col min="8200" max="8200" width="13.453125" style="7" customWidth="1"/>
    <col min="8201" max="8201" width="31.7265625" style="7" customWidth="1"/>
    <col min="8202" max="8202" width="27" style="7" customWidth="1"/>
    <col min="8203" max="8203" width="32.26953125" style="7" customWidth="1"/>
    <col min="8204" max="8215" width="5.54296875" style="7" customWidth="1"/>
    <col min="8216" max="8448" width="10.453125" style="7"/>
    <col min="8449" max="8449" width="3.81640625" style="7" bestFit="1" customWidth="1"/>
    <col min="8450" max="8450" width="35.81640625" style="7" customWidth="1"/>
    <col min="8451" max="8451" width="39.26953125" style="7" customWidth="1"/>
    <col min="8452" max="8452" width="19.81640625" style="7" customWidth="1"/>
    <col min="8453" max="8453" width="12.7265625" style="7" customWidth="1"/>
    <col min="8454" max="8454" width="15.54296875" style="7" customWidth="1"/>
    <col min="8455" max="8455" width="9.7265625" style="7" customWidth="1"/>
    <col min="8456" max="8456" width="13.453125" style="7" customWidth="1"/>
    <col min="8457" max="8457" width="31.7265625" style="7" customWidth="1"/>
    <col min="8458" max="8458" width="27" style="7" customWidth="1"/>
    <col min="8459" max="8459" width="32.26953125" style="7" customWidth="1"/>
    <col min="8460" max="8471" width="5.54296875" style="7" customWidth="1"/>
    <col min="8472" max="8704" width="10.453125" style="7"/>
    <col min="8705" max="8705" width="3.81640625" style="7" bestFit="1" customWidth="1"/>
    <col min="8706" max="8706" width="35.81640625" style="7" customWidth="1"/>
    <col min="8707" max="8707" width="39.26953125" style="7" customWidth="1"/>
    <col min="8708" max="8708" width="19.81640625" style="7" customWidth="1"/>
    <col min="8709" max="8709" width="12.7265625" style="7" customWidth="1"/>
    <col min="8710" max="8710" width="15.54296875" style="7" customWidth="1"/>
    <col min="8711" max="8711" width="9.7265625" style="7" customWidth="1"/>
    <col min="8712" max="8712" width="13.453125" style="7" customWidth="1"/>
    <col min="8713" max="8713" width="31.7265625" style="7" customWidth="1"/>
    <col min="8714" max="8714" width="27" style="7" customWidth="1"/>
    <col min="8715" max="8715" width="32.26953125" style="7" customWidth="1"/>
    <col min="8716" max="8727" width="5.54296875" style="7" customWidth="1"/>
    <col min="8728" max="8960" width="10.453125" style="7"/>
    <col min="8961" max="8961" width="3.81640625" style="7" bestFit="1" customWidth="1"/>
    <col min="8962" max="8962" width="35.81640625" style="7" customWidth="1"/>
    <col min="8963" max="8963" width="39.26953125" style="7" customWidth="1"/>
    <col min="8964" max="8964" width="19.81640625" style="7" customWidth="1"/>
    <col min="8965" max="8965" width="12.7265625" style="7" customWidth="1"/>
    <col min="8966" max="8966" width="15.54296875" style="7" customWidth="1"/>
    <col min="8967" max="8967" width="9.7265625" style="7" customWidth="1"/>
    <col min="8968" max="8968" width="13.453125" style="7" customWidth="1"/>
    <col min="8969" max="8969" width="31.7265625" style="7" customWidth="1"/>
    <col min="8970" max="8970" width="27" style="7" customWidth="1"/>
    <col min="8971" max="8971" width="32.26953125" style="7" customWidth="1"/>
    <col min="8972" max="8983" width="5.54296875" style="7" customWidth="1"/>
    <col min="8984" max="9216" width="10.453125" style="7"/>
    <col min="9217" max="9217" width="3.81640625" style="7" bestFit="1" customWidth="1"/>
    <col min="9218" max="9218" width="35.81640625" style="7" customWidth="1"/>
    <col min="9219" max="9219" width="39.26953125" style="7" customWidth="1"/>
    <col min="9220" max="9220" width="19.81640625" style="7" customWidth="1"/>
    <col min="9221" max="9221" width="12.7265625" style="7" customWidth="1"/>
    <col min="9222" max="9222" width="15.54296875" style="7" customWidth="1"/>
    <col min="9223" max="9223" width="9.7265625" style="7" customWidth="1"/>
    <col min="9224" max="9224" width="13.453125" style="7" customWidth="1"/>
    <col min="9225" max="9225" width="31.7265625" style="7" customWidth="1"/>
    <col min="9226" max="9226" width="27" style="7" customWidth="1"/>
    <col min="9227" max="9227" width="32.26953125" style="7" customWidth="1"/>
    <col min="9228" max="9239" width="5.54296875" style="7" customWidth="1"/>
    <col min="9240" max="9472" width="10.453125" style="7"/>
    <col min="9473" max="9473" width="3.81640625" style="7" bestFit="1" customWidth="1"/>
    <col min="9474" max="9474" width="35.81640625" style="7" customWidth="1"/>
    <col min="9475" max="9475" width="39.26953125" style="7" customWidth="1"/>
    <col min="9476" max="9476" width="19.81640625" style="7" customWidth="1"/>
    <col min="9477" max="9477" width="12.7265625" style="7" customWidth="1"/>
    <col min="9478" max="9478" width="15.54296875" style="7" customWidth="1"/>
    <col min="9479" max="9479" width="9.7265625" style="7" customWidth="1"/>
    <col min="9480" max="9480" width="13.453125" style="7" customWidth="1"/>
    <col min="9481" max="9481" width="31.7265625" style="7" customWidth="1"/>
    <col min="9482" max="9482" width="27" style="7" customWidth="1"/>
    <col min="9483" max="9483" width="32.26953125" style="7" customWidth="1"/>
    <col min="9484" max="9495" width="5.54296875" style="7" customWidth="1"/>
    <col min="9496" max="9728" width="10.453125" style="7"/>
    <col min="9729" max="9729" width="3.81640625" style="7" bestFit="1" customWidth="1"/>
    <col min="9730" max="9730" width="35.81640625" style="7" customWidth="1"/>
    <col min="9731" max="9731" width="39.26953125" style="7" customWidth="1"/>
    <col min="9732" max="9732" width="19.81640625" style="7" customWidth="1"/>
    <col min="9733" max="9733" width="12.7265625" style="7" customWidth="1"/>
    <col min="9734" max="9734" width="15.54296875" style="7" customWidth="1"/>
    <col min="9735" max="9735" width="9.7265625" style="7" customWidth="1"/>
    <col min="9736" max="9736" width="13.453125" style="7" customWidth="1"/>
    <col min="9737" max="9737" width="31.7265625" style="7" customWidth="1"/>
    <col min="9738" max="9738" width="27" style="7" customWidth="1"/>
    <col min="9739" max="9739" width="32.26953125" style="7" customWidth="1"/>
    <col min="9740" max="9751" width="5.54296875" style="7" customWidth="1"/>
    <col min="9752" max="9984" width="10.453125" style="7"/>
    <col min="9985" max="9985" width="3.81640625" style="7" bestFit="1" customWidth="1"/>
    <col min="9986" max="9986" width="35.81640625" style="7" customWidth="1"/>
    <col min="9987" max="9987" width="39.26953125" style="7" customWidth="1"/>
    <col min="9988" max="9988" width="19.81640625" style="7" customWidth="1"/>
    <col min="9989" max="9989" width="12.7265625" style="7" customWidth="1"/>
    <col min="9990" max="9990" width="15.54296875" style="7" customWidth="1"/>
    <col min="9991" max="9991" width="9.7265625" style="7" customWidth="1"/>
    <col min="9992" max="9992" width="13.453125" style="7" customWidth="1"/>
    <col min="9993" max="9993" width="31.7265625" style="7" customWidth="1"/>
    <col min="9994" max="9994" width="27" style="7" customWidth="1"/>
    <col min="9995" max="9995" width="32.26953125" style="7" customWidth="1"/>
    <col min="9996" max="10007" width="5.54296875" style="7" customWidth="1"/>
    <col min="10008" max="10240" width="10.453125" style="7"/>
    <col min="10241" max="10241" width="3.81640625" style="7" bestFit="1" customWidth="1"/>
    <col min="10242" max="10242" width="35.81640625" style="7" customWidth="1"/>
    <col min="10243" max="10243" width="39.26953125" style="7" customWidth="1"/>
    <col min="10244" max="10244" width="19.81640625" style="7" customWidth="1"/>
    <col min="10245" max="10245" width="12.7265625" style="7" customWidth="1"/>
    <col min="10246" max="10246" width="15.54296875" style="7" customWidth="1"/>
    <col min="10247" max="10247" width="9.7265625" style="7" customWidth="1"/>
    <col min="10248" max="10248" width="13.453125" style="7" customWidth="1"/>
    <col min="10249" max="10249" width="31.7265625" style="7" customWidth="1"/>
    <col min="10250" max="10250" width="27" style="7" customWidth="1"/>
    <col min="10251" max="10251" width="32.26953125" style="7" customWidth="1"/>
    <col min="10252" max="10263" width="5.54296875" style="7" customWidth="1"/>
    <col min="10264" max="10496" width="10.453125" style="7"/>
    <col min="10497" max="10497" width="3.81640625" style="7" bestFit="1" customWidth="1"/>
    <col min="10498" max="10498" width="35.81640625" style="7" customWidth="1"/>
    <col min="10499" max="10499" width="39.26953125" style="7" customWidth="1"/>
    <col min="10500" max="10500" width="19.81640625" style="7" customWidth="1"/>
    <col min="10501" max="10501" width="12.7265625" style="7" customWidth="1"/>
    <col min="10502" max="10502" width="15.54296875" style="7" customWidth="1"/>
    <col min="10503" max="10503" width="9.7265625" style="7" customWidth="1"/>
    <col min="10504" max="10504" width="13.453125" style="7" customWidth="1"/>
    <col min="10505" max="10505" width="31.7265625" style="7" customWidth="1"/>
    <col min="10506" max="10506" width="27" style="7" customWidth="1"/>
    <col min="10507" max="10507" width="32.26953125" style="7" customWidth="1"/>
    <col min="10508" max="10519" width="5.54296875" style="7" customWidth="1"/>
    <col min="10520" max="10752" width="10.453125" style="7"/>
    <col min="10753" max="10753" width="3.81640625" style="7" bestFit="1" customWidth="1"/>
    <col min="10754" max="10754" width="35.81640625" style="7" customWidth="1"/>
    <col min="10755" max="10755" width="39.26953125" style="7" customWidth="1"/>
    <col min="10756" max="10756" width="19.81640625" style="7" customWidth="1"/>
    <col min="10757" max="10757" width="12.7265625" style="7" customWidth="1"/>
    <col min="10758" max="10758" width="15.54296875" style="7" customWidth="1"/>
    <col min="10759" max="10759" width="9.7265625" style="7" customWidth="1"/>
    <col min="10760" max="10760" width="13.453125" style="7" customWidth="1"/>
    <col min="10761" max="10761" width="31.7265625" style="7" customWidth="1"/>
    <col min="10762" max="10762" width="27" style="7" customWidth="1"/>
    <col min="10763" max="10763" width="32.26953125" style="7" customWidth="1"/>
    <col min="10764" max="10775" width="5.54296875" style="7" customWidth="1"/>
    <col min="10776" max="11008" width="10.453125" style="7"/>
    <col min="11009" max="11009" width="3.81640625" style="7" bestFit="1" customWidth="1"/>
    <col min="11010" max="11010" width="35.81640625" style="7" customWidth="1"/>
    <col min="11011" max="11011" width="39.26953125" style="7" customWidth="1"/>
    <col min="11012" max="11012" width="19.81640625" style="7" customWidth="1"/>
    <col min="11013" max="11013" width="12.7265625" style="7" customWidth="1"/>
    <col min="11014" max="11014" width="15.54296875" style="7" customWidth="1"/>
    <col min="11015" max="11015" width="9.7265625" style="7" customWidth="1"/>
    <col min="11016" max="11016" width="13.453125" style="7" customWidth="1"/>
    <col min="11017" max="11017" width="31.7265625" style="7" customWidth="1"/>
    <col min="11018" max="11018" width="27" style="7" customWidth="1"/>
    <col min="11019" max="11019" width="32.26953125" style="7" customWidth="1"/>
    <col min="11020" max="11031" width="5.54296875" style="7" customWidth="1"/>
    <col min="11032" max="11264" width="10.453125" style="7"/>
    <col min="11265" max="11265" width="3.81640625" style="7" bestFit="1" customWidth="1"/>
    <col min="11266" max="11266" width="35.81640625" style="7" customWidth="1"/>
    <col min="11267" max="11267" width="39.26953125" style="7" customWidth="1"/>
    <col min="11268" max="11268" width="19.81640625" style="7" customWidth="1"/>
    <col min="11269" max="11269" width="12.7265625" style="7" customWidth="1"/>
    <col min="11270" max="11270" width="15.54296875" style="7" customWidth="1"/>
    <col min="11271" max="11271" width="9.7265625" style="7" customWidth="1"/>
    <col min="11272" max="11272" width="13.453125" style="7" customWidth="1"/>
    <col min="11273" max="11273" width="31.7265625" style="7" customWidth="1"/>
    <col min="11274" max="11274" width="27" style="7" customWidth="1"/>
    <col min="11275" max="11275" width="32.26953125" style="7" customWidth="1"/>
    <col min="11276" max="11287" width="5.54296875" style="7" customWidth="1"/>
    <col min="11288" max="11520" width="10.453125" style="7"/>
    <col min="11521" max="11521" width="3.81640625" style="7" bestFit="1" customWidth="1"/>
    <col min="11522" max="11522" width="35.81640625" style="7" customWidth="1"/>
    <col min="11523" max="11523" width="39.26953125" style="7" customWidth="1"/>
    <col min="11524" max="11524" width="19.81640625" style="7" customWidth="1"/>
    <col min="11525" max="11525" width="12.7265625" style="7" customWidth="1"/>
    <col min="11526" max="11526" width="15.54296875" style="7" customWidth="1"/>
    <col min="11527" max="11527" width="9.7265625" style="7" customWidth="1"/>
    <col min="11528" max="11528" width="13.453125" style="7" customWidth="1"/>
    <col min="11529" max="11529" width="31.7265625" style="7" customWidth="1"/>
    <col min="11530" max="11530" width="27" style="7" customWidth="1"/>
    <col min="11531" max="11531" width="32.26953125" style="7" customWidth="1"/>
    <col min="11532" max="11543" width="5.54296875" style="7" customWidth="1"/>
    <col min="11544" max="11776" width="10.453125" style="7"/>
    <col min="11777" max="11777" width="3.81640625" style="7" bestFit="1" customWidth="1"/>
    <col min="11778" max="11778" width="35.81640625" style="7" customWidth="1"/>
    <col min="11779" max="11779" width="39.26953125" style="7" customWidth="1"/>
    <col min="11780" max="11780" width="19.81640625" style="7" customWidth="1"/>
    <col min="11781" max="11781" width="12.7265625" style="7" customWidth="1"/>
    <col min="11782" max="11782" width="15.54296875" style="7" customWidth="1"/>
    <col min="11783" max="11783" width="9.7265625" style="7" customWidth="1"/>
    <col min="11784" max="11784" width="13.453125" style="7" customWidth="1"/>
    <col min="11785" max="11785" width="31.7265625" style="7" customWidth="1"/>
    <col min="11786" max="11786" width="27" style="7" customWidth="1"/>
    <col min="11787" max="11787" width="32.26953125" style="7" customWidth="1"/>
    <col min="11788" max="11799" width="5.54296875" style="7" customWidth="1"/>
    <col min="11800" max="12032" width="10.453125" style="7"/>
    <col min="12033" max="12033" width="3.81640625" style="7" bestFit="1" customWidth="1"/>
    <col min="12034" max="12034" width="35.81640625" style="7" customWidth="1"/>
    <col min="12035" max="12035" width="39.26953125" style="7" customWidth="1"/>
    <col min="12036" max="12036" width="19.81640625" style="7" customWidth="1"/>
    <col min="12037" max="12037" width="12.7265625" style="7" customWidth="1"/>
    <col min="12038" max="12038" width="15.54296875" style="7" customWidth="1"/>
    <col min="12039" max="12039" width="9.7265625" style="7" customWidth="1"/>
    <col min="12040" max="12040" width="13.453125" style="7" customWidth="1"/>
    <col min="12041" max="12041" width="31.7265625" style="7" customWidth="1"/>
    <col min="12042" max="12042" width="27" style="7" customWidth="1"/>
    <col min="12043" max="12043" width="32.26953125" style="7" customWidth="1"/>
    <col min="12044" max="12055" width="5.54296875" style="7" customWidth="1"/>
    <col min="12056" max="12288" width="10.453125" style="7"/>
    <col min="12289" max="12289" width="3.81640625" style="7" bestFit="1" customWidth="1"/>
    <col min="12290" max="12290" width="35.81640625" style="7" customWidth="1"/>
    <col min="12291" max="12291" width="39.26953125" style="7" customWidth="1"/>
    <col min="12292" max="12292" width="19.81640625" style="7" customWidth="1"/>
    <col min="12293" max="12293" width="12.7265625" style="7" customWidth="1"/>
    <col min="12294" max="12294" width="15.54296875" style="7" customWidth="1"/>
    <col min="12295" max="12295" width="9.7265625" style="7" customWidth="1"/>
    <col min="12296" max="12296" width="13.453125" style="7" customWidth="1"/>
    <col min="12297" max="12297" width="31.7265625" style="7" customWidth="1"/>
    <col min="12298" max="12298" width="27" style="7" customWidth="1"/>
    <col min="12299" max="12299" width="32.26953125" style="7" customWidth="1"/>
    <col min="12300" max="12311" width="5.54296875" style="7" customWidth="1"/>
    <col min="12312" max="12544" width="10.453125" style="7"/>
    <col min="12545" max="12545" width="3.81640625" style="7" bestFit="1" customWidth="1"/>
    <col min="12546" max="12546" width="35.81640625" style="7" customWidth="1"/>
    <col min="12547" max="12547" width="39.26953125" style="7" customWidth="1"/>
    <col min="12548" max="12548" width="19.81640625" style="7" customWidth="1"/>
    <col min="12549" max="12549" width="12.7265625" style="7" customWidth="1"/>
    <col min="12550" max="12550" width="15.54296875" style="7" customWidth="1"/>
    <col min="12551" max="12551" width="9.7265625" style="7" customWidth="1"/>
    <col min="12552" max="12552" width="13.453125" style="7" customWidth="1"/>
    <col min="12553" max="12553" width="31.7265625" style="7" customWidth="1"/>
    <col min="12554" max="12554" width="27" style="7" customWidth="1"/>
    <col min="12555" max="12555" width="32.26953125" style="7" customWidth="1"/>
    <col min="12556" max="12567" width="5.54296875" style="7" customWidth="1"/>
    <col min="12568" max="12800" width="10.453125" style="7"/>
    <col min="12801" max="12801" width="3.81640625" style="7" bestFit="1" customWidth="1"/>
    <col min="12802" max="12802" width="35.81640625" style="7" customWidth="1"/>
    <col min="12803" max="12803" width="39.26953125" style="7" customWidth="1"/>
    <col min="12804" max="12804" width="19.81640625" style="7" customWidth="1"/>
    <col min="12805" max="12805" width="12.7265625" style="7" customWidth="1"/>
    <col min="12806" max="12806" width="15.54296875" style="7" customWidth="1"/>
    <col min="12807" max="12807" width="9.7265625" style="7" customWidth="1"/>
    <col min="12808" max="12808" width="13.453125" style="7" customWidth="1"/>
    <col min="12809" max="12809" width="31.7265625" style="7" customWidth="1"/>
    <col min="12810" max="12810" width="27" style="7" customWidth="1"/>
    <col min="12811" max="12811" width="32.26953125" style="7" customWidth="1"/>
    <col min="12812" max="12823" width="5.54296875" style="7" customWidth="1"/>
    <col min="12824" max="13056" width="10.453125" style="7"/>
    <col min="13057" max="13057" width="3.81640625" style="7" bestFit="1" customWidth="1"/>
    <col min="13058" max="13058" width="35.81640625" style="7" customWidth="1"/>
    <col min="13059" max="13059" width="39.26953125" style="7" customWidth="1"/>
    <col min="13060" max="13060" width="19.81640625" style="7" customWidth="1"/>
    <col min="13061" max="13061" width="12.7265625" style="7" customWidth="1"/>
    <col min="13062" max="13062" width="15.54296875" style="7" customWidth="1"/>
    <col min="13063" max="13063" width="9.7265625" style="7" customWidth="1"/>
    <col min="13064" max="13064" width="13.453125" style="7" customWidth="1"/>
    <col min="13065" max="13065" width="31.7265625" style="7" customWidth="1"/>
    <col min="13066" max="13066" width="27" style="7" customWidth="1"/>
    <col min="13067" max="13067" width="32.26953125" style="7" customWidth="1"/>
    <col min="13068" max="13079" width="5.54296875" style="7" customWidth="1"/>
    <col min="13080" max="13312" width="10.453125" style="7"/>
    <col min="13313" max="13313" width="3.81640625" style="7" bestFit="1" customWidth="1"/>
    <col min="13314" max="13314" width="35.81640625" style="7" customWidth="1"/>
    <col min="13315" max="13315" width="39.26953125" style="7" customWidth="1"/>
    <col min="13316" max="13316" width="19.81640625" style="7" customWidth="1"/>
    <col min="13317" max="13317" width="12.7265625" style="7" customWidth="1"/>
    <col min="13318" max="13318" width="15.54296875" style="7" customWidth="1"/>
    <col min="13319" max="13319" width="9.7265625" style="7" customWidth="1"/>
    <col min="13320" max="13320" width="13.453125" style="7" customWidth="1"/>
    <col min="13321" max="13321" width="31.7265625" style="7" customWidth="1"/>
    <col min="13322" max="13322" width="27" style="7" customWidth="1"/>
    <col min="13323" max="13323" width="32.26953125" style="7" customWidth="1"/>
    <col min="13324" max="13335" width="5.54296875" style="7" customWidth="1"/>
    <col min="13336" max="13568" width="10.453125" style="7"/>
    <col min="13569" max="13569" width="3.81640625" style="7" bestFit="1" customWidth="1"/>
    <col min="13570" max="13570" width="35.81640625" style="7" customWidth="1"/>
    <col min="13571" max="13571" width="39.26953125" style="7" customWidth="1"/>
    <col min="13572" max="13572" width="19.81640625" style="7" customWidth="1"/>
    <col min="13573" max="13573" width="12.7265625" style="7" customWidth="1"/>
    <col min="13574" max="13574" width="15.54296875" style="7" customWidth="1"/>
    <col min="13575" max="13575" width="9.7265625" style="7" customWidth="1"/>
    <col min="13576" max="13576" width="13.453125" style="7" customWidth="1"/>
    <col min="13577" max="13577" width="31.7265625" style="7" customWidth="1"/>
    <col min="13578" max="13578" width="27" style="7" customWidth="1"/>
    <col min="13579" max="13579" width="32.26953125" style="7" customWidth="1"/>
    <col min="13580" max="13591" width="5.54296875" style="7" customWidth="1"/>
    <col min="13592" max="13824" width="10.453125" style="7"/>
    <col min="13825" max="13825" width="3.81640625" style="7" bestFit="1" customWidth="1"/>
    <col min="13826" max="13826" width="35.81640625" style="7" customWidth="1"/>
    <col min="13827" max="13827" width="39.26953125" style="7" customWidth="1"/>
    <col min="13828" max="13828" width="19.81640625" style="7" customWidth="1"/>
    <col min="13829" max="13829" width="12.7265625" style="7" customWidth="1"/>
    <col min="13830" max="13830" width="15.54296875" style="7" customWidth="1"/>
    <col min="13831" max="13831" width="9.7265625" style="7" customWidth="1"/>
    <col min="13832" max="13832" width="13.453125" style="7" customWidth="1"/>
    <col min="13833" max="13833" width="31.7265625" style="7" customWidth="1"/>
    <col min="13834" max="13834" width="27" style="7" customWidth="1"/>
    <col min="13835" max="13835" width="32.26953125" style="7" customWidth="1"/>
    <col min="13836" max="13847" width="5.54296875" style="7" customWidth="1"/>
    <col min="13848" max="14080" width="10.453125" style="7"/>
    <col min="14081" max="14081" width="3.81640625" style="7" bestFit="1" customWidth="1"/>
    <col min="14082" max="14082" width="35.81640625" style="7" customWidth="1"/>
    <col min="14083" max="14083" width="39.26953125" style="7" customWidth="1"/>
    <col min="14084" max="14084" width="19.81640625" style="7" customWidth="1"/>
    <col min="14085" max="14085" width="12.7265625" style="7" customWidth="1"/>
    <col min="14086" max="14086" width="15.54296875" style="7" customWidth="1"/>
    <col min="14087" max="14087" width="9.7265625" style="7" customWidth="1"/>
    <col min="14088" max="14088" width="13.453125" style="7" customWidth="1"/>
    <col min="14089" max="14089" width="31.7265625" style="7" customWidth="1"/>
    <col min="14090" max="14090" width="27" style="7" customWidth="1"/>
    <col min="14091" max="14091" width="32.26953125" style="7" customWidth="1"/>
    <col min="14092" max="14103" width="5.54296875" style="7" customWidth="1"/>
    <col min="14104" max="14336" width="10.453125" style="7"/>
    <col min="14337" max="14337" width="3.81640625" style="7" bestFit="1" customWidth="1"/>
    <col min="14338" max="14338" width="35.81640625" style="7" customWidth="1"/>
    <col min="14339" max="14339" width="39.26953125" style="7" customWidth="1"/>
    <col min="14340" max="14340" width="19.81640625" style="7" customWidth="1"/>
    <col min="14341" max="14341" width="12.7265625" style="7" customWidth="1"/>
    <col min="14342" max="14342" width="15.54296875" style="7" customWidth="1"/>
    <col min="14343" max="14343" width="9.7265625" style="7" customWidth="1"/>
    <col min="14344" max="14344" width="13.453125" style="7" customWidth="1"/>
    <col min="14345" max="14345" width="31.7265625" style="7" customWidth="1"/>
    <col min="14346" max="14346" width="27" style="7" customWidth="1"/>
    <col min="14347" max="14347" width="32.26953125" style="7" customWidth="1"/>
    <col min="14348" max="14359" width="5.54296875" style="7" customWidth="1"/>
    <col min="14360" max="14592" width="10.453125" style="7"/>
    <col min="14593" max="14593" width="3.81640625" style="7" bestFit="1" customWidth="1"/>
    <col min="14594" max="14594" width="35.81640625" style="7" customWidth="1"/>
    <col min="14595" max="14595" width="39.26953125" style="7" customWidth="1"/>
    <col min="14596" max="14596" width="19.81640625" style="7" customWidth="1"/>
    <col min="14597" max="14597" width="12.7265625" style="7" customWidth="1"/>
    <col min="14598" max="14598" width="15.54296875" style="7" customWidth="1"/>
    <col min="14599" max="14599" width="9.7265625" style="7" customWidth="1"/>
    <col min="14600" max="14600" width="13.453125" style="7" customWidth="1"/>
    <col min="14601" max="14601" width="31.7265625" style="7" customWidth="1"/>
    <col min="14602" max="14602" width="27" style="7" customWidth="1"/>
    <col min="14603" max="14603" width="32.26953125" style="7" customWidth="1"/>
    <col min="14604" max="14615" width="5.54296875" style="7" customWidth="1"/>
    <col min="14616" max="14848" width="10.453125" style="7"/>
    <col min="14849" max="14849" width="3.81640625" style="7" bestFit="1" customWidth="1"/>
    <col min="14850" max="14850" width="35.81640625" style="7" customWidth="1"/>
    <col min="14851" max="14851" width="39.26953125" style="7" customWidth="1"/>
    <col min="14852" max="14852" width="19.81640625" style="7" customWidth="1"/>
    <col min="14853" max="14853" width="12.7265625" style="7" customWidth="1"/>
    <col min="14854" max="14854" width="15.54296875" style="7" customWidth="1"/>
    <col min="14855" max="14855" width="9.7265625" style="7" customWidth="1"/>
    <col min="14856" max="14856" width="13.453125" style="7" customWidth="1"/>
    <col min="14857" max="14857" width="31.7265625" style="7" customWidth="1"/>
    <col min="14858" max="14858" width="27" style="7" customWidth="1"/>
    <col min="14859" max="14859" width="32.26953125" style="7" customWidth="1"/>
    <col min="14860" max="14871" width="5.54296875" style="7" customWidth="1"/>
    <col min="14872" max="15104" width="10.453125" style="7"/>
    <col min="15105" max="15105" width="3.81640625" style="7" bestFit="1" customWidth="1"/>
    <col min="15106" max="15106" width="35.81640625" style="7" customWidth="1"/>
    <col min="15107" max="15107" width="39.26953125" style="7" customWidth="1"/>
    <col min="15108" max="15108" width="19.81640625" style="7" customWidth="1"/>
    <col min="15109" max="15109" width="12.7265625" style="7" customWidth="1"/>
    <col min="15110" max="15110" width="15.54296875" style="7" customWidth="1"/>
    <col min="15111" max="15111" width="9.7265625" style="7" customWidth="1"/>
    <col min="15112" max="15112" width="13.453125" style="7" customWidth="1"/>
    <col min="15113" max="15113" width="31.7265625" style="7" customWidth="1"/>
    <col min="15114" max="15114" width="27" style="7" customWidth="1"/>
    <col min="15115" max="15115" width="32.26953125" style="7" customWidth="1"/>
    <col min="15116" max="15127" width="5.54296875" style="7" customWidth="1"/>
    <col min="15128" max="15360" width="10.453125" style="7"/>
    <col min="15361" max="15361" width="3.81640625" style="7" bestFit="1" customWidth="1"/>
    <col min="15362" max="15362" width="35.81640625" style="7" customWidth="1"/>
    <col min="15363" max="15363" width="39.26953125" style="7" customWidth="1"/>
    <col min="15364" max="15364" width="19.81640625" style="7" customWidth="1"/>
    <col min="15365" max="15365" width="12.7265625" style="7" customWidth="1"/>
    <col min="15366" max="15366" width="15.54296875" style="7" customWidth="1"/>
    <col min="15367" max="15367" width="9.7265625" style="7" customWidth="1"/>
    <col min="15368" max="15368" width="13.453125" style="7" customWidth="1"/>
    <col min="15369" max="15369" width="31.7265625" style="7" customWidth="1"/>
    <col min="15370" max="15370" width="27" style="7" customWidth="1"/>
    <col min="15371" max="15371" width="32.26953125" style="7" customWidth="1"/>
    <col min="15372" max="15383" width="5.54296875" style="7" customWidth="1"/>
    <col min="15384" max="15616" width="10.453125" style="7"/>
    <col min="15617" max="15617" width="3.81640625" style="7" bestFit="1" customWidth="1"/>
    <col min="15618" max="15618" width="35.81640625" style="7" customWidth="1"/>
    <col min="15619" max="15619" width="39.26953125" style="7" customWidth="1"/>
    <col min="15620" max="15620" width="19.81640625" style="7" customWidth="1"/>
    <col min="15621" max="15621" width="12.7265625" style="7" customWidth="1"/>
    <col min="15622" max="15622" width="15.54296875" style="7" customWidth="1"/>
    <col min="15623" max="15623" width="9.7265625" style="7" customWidth="1"/>
    <col min="15624" max="15624" width="13.453125" style="7" customWidth="1"/>
    <col min="15625" max="15625" width="31.7265625" style="7" customWidth="1"/>
    <col min="15626" max="15626" width="27" style="7" customWidth="1"/>
    <col min="15627" max="15627" width="32.26953125" style="7" customWidth="1"/>
    <col min="15628" max="15639" width="5.54296875" style="7" customWidth="1"/>
    <col min="15640" max="15872" width="10.453125" style="7"/>
    <col min="15873" max="15873" width="3.81640625" style="7" bestFit="1" customWidth="1"/>
    <col min="15874" max="15874" width="35.81640625" style="7" customWidth="1"/>
    <col min="15875" max="15875" width="39.26953125" style="7" customWidth="1"/>
    <col min="15876" max="15876" width="19.81640625" style="7" customWidth="1"/>
    <col min="15877" max="15877" width="12.7265625" style="7" customWidth="1"/>
    <col min="15878" max="15878" width="15.54296875" style="7" customWidth="1"/>
    <col min="15879" max="15879" width="9.7265625" style="7" customWidth="1"/>
    <col min="15880" max="15880" width="13.453125" style="7" customWidth="1"/>
    <col min="15881" max="15881" width="31.7265625" style="7" customWidth="1"/>
    <col min="15882" max="15882" width="27" style="7" customWidth="1"/>
    <col min="15883" max="15883" width="32.26953125" style="7" customWidth="1"/>
    <col min="15884" max="15895" width="5.54296875" style="7" customWidth="1"/>
    <col min="15896" max="16128" width="10.453125" style="7"/>
    <col min="16129" max="16129" width="3.81640625" style="7" bestFit="1" customWidth="1"/>
    <col min="16130" max="16130" width="35.81640625" style="7" customWidth="1"/>
    <col min="16131" max="16131" width="39.26953125" style="7" customWidth="1"/>
    <col min="16132" max="16132" width="19.81640625" style="7" customWidth="1"/>
    <col min="16133" max="16133" width="12.7265625" style="7" customWidth="1"/>
    <col min="16134" max="16134" width="15.54296875" style="7" customWidth="1"/>
    <col min="16135" max="16135" width="9.7265625" style="7" customWidth="1"/>
    <col min="16136" max="16136" width="13.453125" style="7" customWidth="1"/>
    <col min="16137" max="16137" width="31.7265625" style="7" customWidth="1"/>
    <col min="16138" max="16138" width="27" style="7" customWidth="1"/>
    <col min="16139" max="16139" width="32.26953125" style="7" customWidth="1"/>
    <col min="16140" max="16151" width="5.54296875" style="7" customWidth="1"/>
    <col min="16152" max="16384" width="10.453125" style="7"/>
  </cols>
  <sheetData>
    <row r="1" spans="1:18" s="1" customFormat="1" ht="17.5" x14ac:dyDescent="0.35">
      <c r="B1" s="76" t="s">
        <v>0</v>
      </c>
      <c r="C1" s="57"/>
      <c r="D1" s="374" t="s">
        <v>0</v>
      </c>
      <c r="E1" s="374"/>
      <c r="F1" s="58"/>
      <c r="G1" s="59"/>
      <c r="H1" s="369" t="s">
        <v>46</v>
      </c>
      <c r="I1" s="369"/>
      <c r="M1" s="2"/>
      <c r="N1" s="2"/>
      <c r="O1" s="2"/>
      <c r="P1" s="2"/>
      <c r="Q1" s="2"/>
      <c r="R1" s="2"/>
    </row>
    <row r="2" spans="1:18" s="3" customFormat="1" ht="51.75" customHeight="1" x14ac:dyDescent="0.35">
      <c r="B2" s="77" t="s">
        <v>1</v>
      </c>
      <c r="C2" s="61"/>
      <c r="D2" s="375" t="s">
        <v>47</v>
      </c>
      <c r="E2" s="375"/>
      <c r="F2" s="62"/>
      <c r="G2" s="63"/>
      <c r="H2" s="370" t="s">
        <v>2</v>
      </c>
      <c r="I2" s="370"/>
      <c r="M2" s="5"/>
      <c r="N2" s="5"/>
      <c r="O2" s="5"/>
      <c r="P2" s="5"/>
      <c r="Q2" s="5"/>
      <c r="R2" s="5"/>
    </row>
    <row r="3" spans="1:18" s="3" customFormat="1" ht="18" x14ac:dyDescent="0.4">
      <c r="B3" s="78" t="s">
        <v>48</v>
      </c>
      <c r="C3" s="65"/>
      <c r="D3" s="376" t="s">
        <v>49</v>
      </c>
      <c r="E3" s="376"/>
      <c r="F3" s="66"/>
      <c r="G3" s="67"/>
      <c r="H3" s="371" t="s">
        <v>50</v>
      </c>
      <c r="I3" s="371"/>
      <c r="M3" s="5"/>
      <c r="N3" s="5"/>
      <c r="O3" s="5"/>
      <c r="P3" s="5"/>
      <c r="Q3" s="5"/>
      <c r="R3" s="5"/>
    </row>
    <row r="4" spans="1:18" s="3" customFormat="1" ht="18" x14ac:dyDescent="0.4">
      <c r="B4" s="79" t="s">
        <v>51</v>
      </c>
      <c r="C4" s="65"/>
      <c r="D4" s="377" t="s">
        <v>51</v>
      </c>
      <c r="E4" s="377"/>
      <c r="F4" s="66"/>
      <c r="G4" s="69"/>
      <c r="H4" s="372" t="s">
        <v>52</v>
      </c>
      <c r="I4" s="372"/>
      <c r="J4" s="6"/>
      <c r="M4" s="5"/>
      <c r="N4" s="5"/>
      <c r="O4" s="5"/>
      <c r="P4" s="5"/>
      <c r="Q4" s="5"/>
      <c r="R4" s="5"/>
    </row>
    <row r="5" spans="1:18" ht="18" x14ac:dyDescent="0.4">
      <c r="B5" s="38"/>
      <c r="C5" s="38"/>
      <c r="D5" s="38"/>
      <c r="E5" s="38"/>
      <c r="F5" s="38"/>
      <c r="G5" s="38"/>
      <c r="H5" s="38"/>
      <c r="I5" s="38"/>
    </row>
    <row r="6" spans="1:18" ht="17.5" x14ac:dyDescent="0.35">
      <c r="D6" s="8" t="s">
        <v>3</v>
      </c>
      <c r="E6" s="9"/>
      <c r="F6" s="9"/>
      <c r="G6" s="9"/>
      <c r="H6" s="9"/>
      <c r="I6" s="9"/>
      <c r="J6" s="9"/>
    </row>
    <row r="7" spans="1:18" ht="35.25" customHeight="1" x14ac:dyDescent="0.35">
      <c r="B7" s="373" t="s">
        <v>60</v>
      </c>
      <c r="C7" s="373"/>
      <c r="D7" s="373"/>
      <c r="E7" s="373"/>
      <c r="F7" s="373"/>
      <c r="G7" s="373"/>
      <c r="H7" s="373"/>
      <c r="I7" s="373"/>
    </row>
    <row r="8" spans="1:18" x14ac:dyDescent="0.35">
      <c r="E8" s="10"/>
      <c r="F8" s="10"/>
      <c r="G8" s="10"/>
      <c r="H8" s="10"/>
      <c r="I8" s="10"/>
      <c r="J8" s="10"/>
      <c r="K8" s="10"/>
    </row>
    <row r="9" spans="1:18" x14ac:dyDescent="0.35">
      <c r="A9" s="11" t="s">
        <v>4</v>
      </c>
      <c r="B9" s="10"/>
      <c r="C9" s="12" t="s">
        <v>5</v>
      </c>
      <c r="I9" s="10"/>
      <c r="J9" s="10"/>
      <c r="K9" s="10"/>
    </row>
    <row r="10" spans="1:18" ht="17.5" x14ac:dyDescent="0.35">
      <c r="A10" s="11" t="s">
        <v>6</v>
      </c>
      <c r="C10" s="13" t="s">
        <v>54</v>
      </c>
      <c r="I10" s="14"/>
      <c r="J10" s="14"/>
    </row>
    <row r="11" spans="1:18" x14ac:dyDescent="0.35">
      <c r="A11" s="11" t="s">
        <v>7</v>
      </c>
      <c r="B11" s="11"/>
      <c r="C11" s="15"/>
      <c r="K11" s="16"/>
    </row>
    <row r="12" spans="1:18" s="14" customFormat="1" x14ac:dyDescent="0.35">
      <c r="A12" s="11" t="s">
        <v>8</v>
      </c>
      <c r="B12" s="11"/>
      <c r="C12" s="12" t="s">
        <v>62</v>
      </c>
    </row>
    <row r="13" spans="1:18" x14ac:dyDescent="0.35">
      <c r="A13" s="11" t="s">
        <v>9</v>
      </c>
      <c r="B13" s="11"/>
      <c r="C13" s="12" t="s">
        <v>74</v>
      </c>
    </row>
    <row r="14" spans="1:18" x14ac:dyDescent="0.35">
      <c r="A14" s="11" t="s">
        <v>11</v>
      </c>
      <c r="B14" s="11"/>
      <c r="C14" s="12">
        <f>SUM(D21:D44)</f>
        <v>2183</v>
      </c>
      <c r="D14" s="7" t="s">
        <v>12</v>
      </c>
      <c r="E14" s="17">
        <v>114</v>
      </c>
      <c r="F14" s="7" t="s">
        <v>13</v>
      </c>
      <c r="G14" s="17">
        <f>C14-E14</f>
        <v>2069</v>
      </c>
    </row>
    <row r="15" spans="1:18" x14ac:dyDescent="0.35">
      <c r="A15" s="11" t="s">
        <v>14</v>
      </c>
      <c r="B15" s="11"/>
      <c r="C15" s="12" t="s">
        <v>15</v>
      </c>
    </row>
    <row r="16" spans="1:18" x14ac:dyDescent="0.35">
      <c r="A16" s="18" t="s">
        <v>16</v>
      </c>
      <c r="B16" s="18"/>
      <c r="C16" s="12" t="s">
        <v>59</v>
      </c>
    </row>
    <row r="18" spans="1:10" x14ac:dyDescent="0.35">
      <c r="A18" s="366" t="s">
        <v>17</v>
      </c>
      <c r="B18" s="366" t="s">
        <v>18</v>
      </c>
      <c r="C18" s="366" t="s">
        <v>19</v>
      </c>
      <c r="D18" s="366" t="s">
        <v>20</v>
      </c>
      <c r="E18" s="366" t="s">
        <v>21</v>
      </c>
      <c r="F18" s="366"/>
      <c r="G18" s="366"/>
      <c r="H18" s="366"/>
      <c r="I18" s="366" t="s">
        <v>22</v>
      </c>
    </row>
    <row r="19" spans="1:10" ht="45" customHeight="1" x14ac:dyDescent="0.35">
      <c r="A19" s="367"/>
      <c r="B19" s="367"/>
      <c r="C19" s="367"/>
      <c r="D19" s="368"/>
      <c r="E19" s="75" t="s">
        <v>23</v>
      </c>
      <c r="F19" s="75" t="s">
        <v>24</v>
      </c>
      <c r="G19" s="75" t="s">
        <v>25</v>
      </c>
      <c r="H19" s="75" t="s">
        <v>26</v>
      </c>
      <c r="I19" s="366"/>
      <c r="J19" s="20"/>
    </row>
    <row r="20" spans="1:10" ht="31.5" customHeight="1" x14ac:dyDescent="0.35">
      <c r="A20" s="21">
        <v>1</v>
      </c>
      <c r="B20" s="22" t="s">
        <v>63</v>
      </c>
      <c r="C20" s="23" t="s">
        <v>64</v>
      </c>
      <c r="D20" s="24"/>
      <c r="E20" s="25"/>
      <c r="F20" s="26"/>
      <c r="G20" s="26"/>
      <c r="H20" s="26">
        <v>0.2673611111111111</v>
      </c>
      <c r="I20" s="25" t="s">
        <v>29</v>
      </c>
      <c r="J20" s="20"/>
    </row>
    <row r="21" spans="1:10" ht="36" customHeight="1" x14ac:dyDescent="0.35">
      <c r="A21" s="21">
        <v>2</v>
      </c>
      <c r="B21" s="85" t="s">
        <v>65</v>
      </c>
      <c r="C21" s="86" t="s">
        <v>64</v>
      </c>
      <c r="D21" s="27">
        <v>1.5</v>
      </c>
      <c r="E21" s="28">
        <v>3.472222222222222E-3</v>
      </c>
      <c r="F21" s="28">
        <f t="shared" ref="F21:F44" si="0">E21+H20</f>
        <v>0.27083333333333331</v>
      </c>
      <c r="G21" s="28">
        <v>4.1666666666666664E-2</v>
      </c>
      <c r="H21" s="28">
        <f t="shared" ref="H21:H43" si="1">F21+G21</f>
        <v>0.3125</v>
      </c>
      <c r="I21" s="28" t="s">
        <v>32</v>
      </c>
      <c r="J21" s="20"/>
    </row>
    <row r="22" spans="1:10" x14ac:dyDescent="0.35">
      <c r="A22" s="21">
        <v>3</v>
      </c>
      <c r="B22" s="29"/>
      <c r="C22" s="23"/>
      <c r="D22" s="27">
        <v>220</v>
      </c>
      <c r="E22" s="28">
        <v>0.16666666666666666</v>
      </c>
      <c r="F22" s="28">
        <f t="shared" si="0"/>
        <v>0.47916666666666663</v>
      </c>
      <c r="G22" s="28">
        <v>2.0833333333333332E-2</v>
      </c>
      <c r="H22" s="28">
        <f t="shared" si="1"/>
        <v>0.49999999999999994</v>
      </c>
      <c r="I22" s="26" t="s">
        <v>33</v>
      </c>
      <c r="J22" s="20"/>
    </row>
    <row r="23" spans="1:10" x14ac:dyDescent="0.35">
      <c r="A23" s="21">
        <v>4</v>
      </c>
      <c r="B23" s="29"/>
      <c r="C23" s="30"/>
      <c r="D23" s="27">
        <v>110</v>
      </c>
      <c r="E23" s="28">
        <v>8.3333333333333329E-2</v>
      </c>
      <c r="F23" s="28">
        <f t="shared" si="0"/>
        <v>0.58333333333333326</v>
      </c>
      <c r="G23" s="28">
        <v>1.0416666666666666E-2</v>
      </c>
      <c r="H23" s="28">
        <f t="shared" si="1"/>
        <v>0.59374999999999989</v>
      </c>
      <c r="I23" s="26" t="s">
        <v>33</v>
      </c>
      <c r="J23" s="20"/>
    </row>
    <row r="24" spans="1:10" x14ac:dyDescent="0.35">
      <c r="A24" s="21">
        <v>5</v>
      </c>
      <c r="B24" s="29"/>
      <c r="C24" s="30"/>
      <c r="D24" s="27">
        <v>110</v>
      </c>
      <c r="E24" s="28">
        <v>8.3333333333333329E-2</v>
      </c>
      <c r="F24" s="28">
        <f t="shared" si="0"/>
        <v>0.67708333333333326</v>
      </c>
      <c r="G24" s="28">
        <v>1.0416666666666666E-2</v>
      </c>
      <c r="H24" s="28">
        <f t="shared" si="1"/>
        <v>0.68749999999999989</v>
      </c>
      <c r="I24" s="26" t="s">
        <v>33</v>
      </c>
      <c r="J24" s="20"/>
    </row>
    <row r="25" spans="1:10" x14ac:dyDescent="0.35">
      <c r="A25" s="21">
        <v>6</v>
      </c>
      <c r="B25" s="29"/>
      <c r="C25" s="30"/>
      <c r="D25" s="27">
        <v>110</v>
      </c>
      <c r="E25" s="28">
        <v>8.3333333333333329E-2</v>
      </c>
      <c r="F25" s="28">
        <f t="shared" si="0"/>
        <v>0.77083333333333326</v>
      </c>
      <c r="G25" s="28">
        <v>1.0416666666666666E-2</v>
      </c>
      <c r="H25" s="28">
        <f t="shared" si="1"/>
        <v>0.78124999999999989</v>
      </c>
      <c r="I25" s="26" t="s">
        <v>33</v>
      </c>
      <c r="J25" s="20"/>
    </row>
    <row r="26" spans="1:10" ht="31" x14ac:dyDescent="0.35">
      <c r="A26" s="21">
        <v>7</v>
      </c>
      <c r="B26" s="29" t="s">
        <v>66</v>
      </c>
      <c r="C26" s="87" t="s">
        <v>67</v>
      </c>
      <c r="D26" s="27">
        <v>40</v>
      </c>
      <c r="E26" s="28">
        <v>3.4722222222222224E-2</v>
      </c>
      <c r="F26" s="28">
        <f t="shared" si="0"/>
        <v>0.8159722222222221</v>
      </c>
      <c r="G26" s="28">
        <v>4.1666666666666664E-2</v>
      </c>
      <c r="H26" s="28">
        <f t="shared" si="1"/>
        <v>0.85763888888888873</v>
      </c>
      <c r="I26" s="26" t="s">
        <v>68</v>
      </c>
      <c r="J26" s="20"/>
    </row>
    <row r="27" spans="1:10" x14ac:dyDescent="0.35">
      <c r="A27" s="21">
        <v>8</v>
      </c>
      <c r="B27" s="29"/>
      <c r="C27" s="30"/>
      <c r="D27" s="27"/>
      <c r="E27" s="28">
        <v>0</v>
      </c>
      <c r="F27" s="28">
        <f t="shared" si="0"/>
        <v>0.85763888888888873</v>
      </c>
      <c r="G27" s="28">
        <v>0.125</v>
      </c>
      <c r="H27" s="28">
        <f t="shared" si="1"/>
        <v>0.98263888888888873</v>
      </c>
      <c r="I27" s="88" t="s">
        <v>69</v>
      </c>
      <c r="J27" s="20"/>
    </row>
    <row r="28" spans="1:10" ht="18" x14ac:dyDescent="0.4">
      <c r="A28" s="21">
        <v>9</v>
      </c>
      <c r="B28" s="29"/>
      <c r="C28" s="30"/>
      <c r="D28" s="27">
        <v>220</v>
      </c>
      <c r="E28" s="28">
        <v>0.16666666666666666</v>
      </c>
      <c r="F28" s="28">
        <f t="shared" si="0"/>
        <v>1.1493055555555554</v>
      </c>
      <c r="G28" s="28">
        <v>2.0833333333333332E-2</v>
      </c>
      <c r="H28" s="28">
        <f t="shared" si="1"/>
        <v>1.1701388888888886</v>
      </c>
      <c r="I28" s="26" t="s">
        <v>33</v>
      </c>
      <c r="J28" s="31"/>
    </row>
    <row r="29" spans="1:10" ht="18" x14ac:dyDescent="0.4">
      <c r="A29" s="21">
        <v>10</v>
      </c>
      <c r="B29" s="29"/>
      <c r="C29" s="30"/>
      <c r="D29" s="27">
        <v>110</v>
      </c>
      <c r="E29" s="28">
        <v>8.3333333333333329E-2</v>
      </c>
      <c r="F29" s="28">
        <f t="shared" si="0"/>
        <v>1.2534722222222219</v>
      </c>
      <c r="G29" s="28">
        <v>1.0416666666666666E-2</v>
      </c>
      <c r="H29" s="28">
        <f t="shared" si="1"/>
        <v>1.2638888888888886</v>
      </c>
      <c r="I29" s="26" t="s">
        <v>33</v>
      </c>
      <c r="J29" s="31"/>
    </row>
    <row r="30" spans="1:10" ht="18" x14ac:dyDescent="0.4">
      <c r="A30" s="21">
        <v>11</v>
      </c>
      <c r="B30" s="29"/>
      <c r="C30" s="30"/>
      <c r="D30" s="27">
        <v>110</v>
      </c>
      <c r="E30" s="28">
        <v>8.3333333333333329E-2</v>
      </c>
      <c r="F30" s="28">
        <f t="shared" si="0"/>
        <v>1.3472222222222219</v>
      </c>
      <c r="G30" s="28">
        <v>1.0416666666666666E-2</v>
      </c>
      <c r="H30" s="28">
        <f t="shared" si="1"/>
        <v>1.3576388888888886</v>
      </c>
      <c r="I30" s="26" t="s">
        <v>33</v>
      </c>
      <c r="J30" s="31"/>
    </row>
    <row r="31" spans="1:10" ht="18" x14ac:dyDescent="0.4">
      <c r="A31" s="21">
        <v>12</v>
      </c>
      <c r="B31" s="29" t="s">
        <v>70</v>
      </c>
      <c r="C31" s="87" t="s">
        <v>71</v>
      </c>
      <c r="D31" s="27">
        <v>60</v>
      </c>
      <c r="E31" s="28">
        <v>4.1666666666666664E-2</v>
      </c>
      <c r="F31" s="28">
        <f t="shared" si="0"/>
        <v>1.3993055555555554</v>
      </c>
      <c r="G31" s="28">
        <v>2.0833333333333332E-2</v>
      </c>
      <c r="H31" s="28">
        <f t="shared" si="1"/>
        <v>1.4201388888888886</v>
      </c>
      <c r="I31" s="26" t="s">
        <v>72</v>
      </c>
      <c r="J31" s="31"/>
    </row>
    <row r="32" spans="1:10" ht="18" x14ac:dyDescent="0.4">
      <c r="A32" s="21">
        <v>13</v>
      </c>
      <c r="B32" s="29" t="s">
        <v>70</v>
      </c>
      <c r="C32" s="87" t="s">
        <v>71</v>
      </c>
      <c r="D32" s="27"/>
      <c r="E32" s="28">
        <v>0</v>
      </c>
      <c r="F32" s="28">
        <f t="shared" si="0"/>
        <v>1.4201388888888886</v>
      </c>
      <c r="G32" s="28">
        <v>0.375</v>
      </c>
      <c r="H32" s="28">
        <f t="shared" si="1"/>
        <v>1.7951388888888886</v>
      </c>
      <c r="I32" s="88" t="s">
        <v>69</v>
      </c>
      <c r="J32" s="31"/>
    </row>
    <row r="33" spans="1:10" ht="18" x14ac:dyDescent="0.4">
      <c r="A33" s="21">
        <v>14</v>
      </c>
      <c r="B33" s="29" t="s">
        <v>70</v>
      </c>
      <c r="C33" s="87" t="s">
        <v>71</v>
      </c>
      <c r="D33" s="27"/>
      <c r="E33" s="28">
        <v>0</v>
      </c>
      <c r="F33" s="28">
        <f t="shared" si="0"/>
        <v>1.7951388888888886</v>
      </c>
      <c r="G33" s="28">
        <v>2.0833333333333332E-2</v>
      </c>
      <c r="H33" s="28">
        <f t="shared" si="1"/>
        <v>1.8159722222222219</v>
      </c>
      <c r="I33" s="26" t="s">
        <v>73</v>
      </c>
      <c r="J33" s="31"/>
    </row>
    <row r="34" spans="1:10" ht="18" x14ac:dyDescent="0.4">
      <c r="A34" s="21">
        <v>15</v>
      </c>
      <c r="B34" s="29"/>
      <c r="C34" s="30"/>
      <c r="D34" s="27">
        <v>220</v>
      </c>
      <c r="E34" s="28">
        <v>0.16666666666666666</v>
      </c>
      <c r="F34" s="28">
        <f t="shared" si="0"/>
        <v>1.9826388888888886</v>
      </c>
      <c r="G34" s="28">
        <v>2.0833333333333332E-2</v>
      </c>
      <c r="H34" s="28">
        <f t="shared" si="1"/>
        <v>2.0034722222222219</v>
      </c>
      <c r="I34" s="26" t="s">
        <v>33</v>
      </c>
      <c r="J34" s="31"/>
    </row>
    <row r="35" spans="1:10" ht="18" x14ac:dyDescent="0.4">
      <c r="A35" s="21">
        <v>16</v>
      </c>
      <c r="B35" s="29"/>
      <c r="C35" s="30"/>
      <c r="D35" s="27">
        <v>110</v>
      </c>
      <c r="E35" s="28">
        <v>8.3333333333333329E-2</v>
      </c>
      <c r="F35" s="28">
        <f t="shared" si="0"/>
        <v>2.0868055555555554</v>
      </c>
      <c r="G35" s="28">
        <v>1.0416666666666666E-2</v>
      </c>
      <c r="H35" s="28">
        <f t="shared" si="1"/>
        <v>2.0972222222222219</v>
      </c>
      <c r="I35" s="26" t="s">
        <v>33</v>
      </c>
      <c r="J35" s="31"/>
    </row>
    <row r="36" spans="1:10" ht="18" x14ac:dyDescent="0.4">
      <c r="A36" s="21">
        <v>17</v>
      </c>
      <c r="B36" s="29"/>
      <c r="C36" s="30"/>
      <c r="D36" s="27">
        <v>110</v>
      </c>
      <c r="E36" s="28">
        <v>8.3333333333333329E-2</v>
      </c>
      <c r="F36" s="28">
        <f t="shared" si="0"/>
        <v>2.1805555555555554</v>
      </c>
      <c r="G36" s="28">
        <v>1.0416666666666666E-2</v>
      </c>
      <c r="H36" s="28">
        <f t="shared" si="1"/>
        <v>2.1909722222222219</v>
      </c>
      <c r="I36" s="26" t="s">
        <v>33</v>
      </c>
      <c r="J36" s="31"/>
    </row>
    <row r="37" spans="1:10" ht="31" x14ac:dyDescent="0.4">
      <c r="A37" s="21">
        <v>18</v>
      </c>
      <c r="B37" s="29" t="s">
        <v>66</v>
      </c>
      <c r="C37" s="87" t="s">
        <v>67</v>
      </c>
      <c r="D37" s="27">
        <v>60</v>
      </c>
      <c r="E37" s="28">
        <v>4.1666666666666664E-2</v>
      </c>
      <c r="F37" s="28">
        <f t="shared" si="0"/>
        <v>2.2326388888888884</v>
      </c>
      <c r="G37" s="28">
        <v>4.1666666666666664E-2</v>
      </c>
      <c r="H37" s="28">
        <f t="shared" si="1"/>
        <v>2.2743055555555549</v>
      </c>
      <c r="I37" s="28" t="s">
        <v>57</v>
      </c>
      <c r="J37" s="31"/>
    </row>
    <row r="38" spans="1:10" ht="24" customHeight="1" x14ac:dyDescent="0.4">
      <c r="A38" s="21">
        <v>19</v>
      </c>
      <c r="B38" s="32"/>
      <c r="C38" s="30"/>
      <c r="D38" s="27"/>
      <c r="E38" s="28"/>
      <c r="F38" s="28">
        <f>H37</f>
        <v>2.2743055555555549</v>
      </c>
      <c r="G38" s="28">
        <v>0.125</v>
      </c>
      <c r="H38" s="28">
        <f t="shared" si="1"/>
        <v>2.3993055555555549</v>
      </c>
      <c r="I38" s="88" t="s">
        <v>37</v>
      </c>
      <c r="J38" s="31"/>
    </row>
    <row r="39" spans="1:10" x14ac:dyDescent="0.35">
      <c r="A39" s="21">
        <v>20</v>
      </c>
      <c r="B39" s="29"/>
      <c r="C39" s="23"/>
      <c r="D39" s="27">
        <v>220</v>
      </c>
      <c r="E39" s="28">
        <v>0.16666666666666666</v>
      </c>
      <c r="F39" s="28">
        <f t="shared" ref="F39:F40" si="2">H38</f>
        <v>2.3993055555555549</v>
      </c>
      <c r="G39" s="28">
        <v>2.0833333333333332E-2</v>
      </c>
      <c r="H39" s="28">
        <f t="shared" si="1"/>
        <v>2.4201388888888884</v>
      </c>
      <c r="I39" s="26" t="s">
        <v>33</v>
      </c>
      <c r="J39" s="20"/>
    </row>
    <row r="40" spans="1:10" x14ac:dyDescent="0.35">
      <c r="A40" s="21">
        <v>21</v>
      </c>
      <c r="B40" s="29"/>
      <c r="C40" s="23"/>
      <c r="D40" s="27">
        <v>110</v>
      </c>
      <c r="E40" s="28">
        <v>8.3333333333333329E-2</v>
      </c>
      <c r="F40" s="28">
        <f t="shared" si="2"/>
        <v>2.4201388888888884</v>
      </c>
      <c r="G40" s="28">
        <v>1.0416666666666666E-2</v>
      </c>
      <c r="H40" s="28">
        <f t="shared" si="1"/>
        <v>2.4305555555555549</v>
      </c>
      <c r="I40" s="26" t="s">
        <v>33</v>
      </c>
      <c r="J40" s="20"/>
    </row>
    <row r="41" spans="1:10" x14ac:dyDescent="0.35">
      <c r="A41" s="21">
        <v>22</v>
      </c>
      <c r="B41" s="29"/>
      <c r="C41" s="23"/>
      <c r="D41" s="27">
        <v>110</v>
      </c>
      <c r="E41" s="28">
        <v>8.3333333333333329E-2</v>
      </c>
      <c r="F41" s="28">
        <f t="shared" si="0"/>
        <v>2.5138888888888884</v>
      </c>
      <c r="G41" s="28">
        <v>1.0416666666666666E-2</v>
      </c>
      <c r="H41" s="28">
        <f t="shared" si="1"/>
        <v>2.5243055555555549</v>
      </c>
      <c r="I41" s="26" t="s">
        <v>33</v>
      </c>
      <c r="J41" s="20"/>
    </row>
    <row r="42" spans="1:10" x14ac:dyDescent="0.35">
      <c r="A42" s="21">
        <v>23</v>
      </c>
      <c r="B42" s="29"/>
      <c r="C42" s="23"/>
      <c r="D42" s="27">
        <v>110</v>
      </c>
      <c r="E42" s="28">
        <v>8.3333333333333329E-2</v>
      </c>
      <c r="F42" s="28">
        <f t="shared" si="0"/>
        <v>2.6076388888888884</v>
      </c>
      <c r="G42" s="28">
        <v>1.0416666666666666E-2</v>
      </c>
      <c r="H42" s="28">
        <f t="shared" si="1"/>
        <v>2.6180555555555549</v>
      </c>
      <c r="I42" s="26" t="s">
        <v>33</v>
      </c>
      <c r="J42" s="20"/>
    </row>
    <row r="43" spans="1:10" ht="31" x14ac:dyDescent="0.35">
      <c r="A43" s="21">
        <v>24</v>
      </c>
      <c r="B43" s="85" t="s">
        <v>65</v>
      </c>
      <c r="C43" s="86" t="s">
        <v>64</v>
      </c>
      <c r="D43" s="27">
        <v>40</v>
      </c>
      <c r="E43" s="28">
        <v>3.4722222222222224E-2</v>
      </c>
      <c r="F43" s="28">
        <f t="shared" si="0"/>
        <v>2.6527777777777772</v>
      </c>
      <c r="G43" s="28">
        <v>4.1666666666666664E-2</v>
      </c>
      <c r="H43" s="28">
        <f t="shared" si="1"/>
        <v>2.6944444444444438</v>
      </c>
      <c r="I43" s="26" t="s">
        <v>72</v>
      </c>
      <c r="J43" s="20"/>
    </row>
    <row r="44" spans="1:10" ht="30" x14ac:dyDescent="0.35">
      <c r="A44" s="21">
        <v>25</v>
      </c>
      <c r="B44" s="22" t="s">
        <v>63</v>
      </c>
      <c r="C44" s="23" t="s">
        <v>64</v>
      </c>
      <c r="D44" s="27">
        <v>1.5</v>
      </c>
      <c r="E44" s="28">
        <v>3.472222222222222E-3</v>
      </c>
      <c r="F44" s="28">
        <f t="shared" si="0"/>
        <v>2.6979166666666661</v>
      </c>
      <c r="G44" s="28"/>
      <c r="H44" s="28"/>
      <c r="I44" s="25" t="s">
        <v>29</v>
      </c>
      <c r="J44" s="20"/>
    </row>
    <row r="45" spans="1:10" x14ac:dyDescent="0.35">
      <c r="A45" s="40"/>
      <c r="B45" s="89"/>
      <c r="C45" s="90"/>
      <c r="D45" s="91"/>
      <c r="E45" s="92"/>
      <c r="F45" s="92"/>
      <c r="G45" s="92"/>
      <c r="H45" s="92"/>
      <c r="I45" s="93"/>
      <c r="J45" s="20"/>
    </row>
    <row r="46" spans="1:10" ht="15" customHeight="1" x14ac:dyDescent="0.4">
      <c r="B46" s="36" t="s">
        <v>39</v>
      </c>
      <c r="C46" s="36"/>
      <c r="D46" s="37">
        <f>SUM(D47:D48)</f>
        <v>1.8680555555555554</v>
      </c>
      <c r="E46" s="36" t="s">
        <v>40</v>
      </c>
      <c r="F46" s="38" t="s">
        <v>41</v>
      </c>
      <c r="G46" s="38"/>
      <c r="H46" s="38"/>
      <c r="I46" s="38"/>
    </row>
    <row r="47" spans="1:10" ht="15" customHeight="1" x14ac:dyDescent="0.35">
      <c r="B47" s="39" t="s">
        <v>42</v>
      </c>
      <c r="C47" s="39"/>
      <c r="D47" s="37">
        <f>SUM(E21:E44)</f>
        <v>1.6597222222222221</v>
      </c>
      <c r="E47" s="36" t="s">
        <v>40</v>
      </c>
      <c r="F47" s="40"/>
      <c r="G47" s="41"/>
      <c r="H47" s="42"/>
    </row>
    <row r="48" spans="1:10" ht="15" customHeight="1" x14ac:dyDescent="0.35">
      <c r="B48" s="39" t="s">
        <v>43</v>
      </c>
      <c r="C48" s="39"/>
      <c r="D48" s="37">
        <f>SUM(G21+G26+G31+G33+G37+G43)</f>
        <v>0.20833333333333331</v>
      </c>
      <c r="E48" s="36" t="s">
        <v>40</v>
      </c>
      <c r="F48" s="40"/>
      <c r="G48" s="43"/>
      <c r="H48" s="43"/>
    </row>
    <row r="49" spans="2:18" ht="15" customHeight="1" x14ac:dyDescent="0.35">
      <c r="B49" s="39" t="s">
        <v>33</v>
      </c>
      <c r="C49" s="39"/>
      <c r="D49" s="37">
        <f>SUM(G22:G25,G27:G30,G32,G34:G36,G38:G42)</f>
        <v>0.81249999999999989</v>
      </c>
      <c r="E49" s="36" t="s">
        <v>40</v>
      </c>
      <c r="F49" s="40"/>
      <c r="G49" s="41"/>
      <c r="H49" s="42"/>
    </row>
    <row r="50" spans="2:18" ht="15" customHeight="1" x14ac:dyDescent="0.35">
      <c r="B50" s="44" t="s">
        <v>44</v>
      </c>
      <c r="C50" s="44"/>
      <c r="D50" s="45">
        <f>SUM(E21:E44,G21:G44)</f>
        <v>2.6805555555555554</v>
      </c>
      <c r="E50" s="46" t="s">
        <v>40</v>
      </c>
      <c r="F50" s="40"/>
      <c r="G50" s="41"/>
      <c r="H50" s="42"/>
    </row>
    <row r="51" spans="2:18" x14ac:dyDescent="0.35">
      <c r="B51" s="44"/>
      <c r="C51" s="44"/>
      <c r="D51" s="47">
        <v>1.5972222222222224E-2</v>
      </c>
      <c r="E51" s="46"/>
    </row>
    <row r="52" spans="2:18" x14ac:dyDescent="0.35">
      <c r="B52" s="44"/>
      <c r="C52" s="44"/>
      <c r="D52" s="47"/>
      <c r="E52" s="46"/>
    </row>
    <row r="53" spans="2:18" x14ac:dyDescent="0.35">
      <c r="B53" s="44"/>
      <c r="C53" s="44"/>
      <c r="D53" s="47"/>
      <c r="E53" s="46"/>
    </row>
    <row r="54" spans="2:18" s="5" customFormat="1" x14ac:dyDescent="0.35">
      <c r="B54" s="3"/>
      <c r="C54" s="3"/>
      <c r="D54" s="3"/>
      <c r="E54" s="3"/>
      <c r="F54" s="3"/>
      <c r="G54" s="3"/>
      <c r="H54" s="3"/>
    </row>
    <row r="55" spans="2:18" s="50" customFormat="1" ht="15" customHeight="1" x14ac:dyDescent="0.35">
      <c r="B55" s="48"/>
      <c r="C55" s="49"/>
      <c r="D55" s="49"/>
      <c r="E55" s="49"/>
      <c r="F55" s="49"/>
      <c r="G55" s="49"/>
      <c r="H55" s="49"/>
      <c r="L55" s="51"/>
      <c r="M55" s="51"/>
      <c r="N55" s="51"/>
      <c r="O55" s="51"/>
      <c r="P55" s="51"/>
    </row>
    <row r="56" spans="2:18" s="50" customFormat="1" ht="15" customHeight="1" x14ac:dyDescent="0.35">
      <c r="B56" s="48"/>
      <c r="C56" s="49"/>
      <c r="D56" s="49"/>
      <c r="E56" s="49"/>
      <c r="F56" s="49"/>
      <c r="G56" s="49"/>
      <c r="H56" s="49"/>
      <c r="L56" s="51"/>
      <c r="M56" s="51"/>
      <c r="N56" s="51"/>
      <c r="O56" s="51"/>
      <c r="P56" s="51"/>
    </row>
    <row r="57" spans="2:18" s="50" customFormat="1" ht="15" customHeight="1" x14ac:dyDescent="0.35">
      <c r="B57" s="48"/>
      <c r="C57" s="49"/>
      <c r="D57" s="49"/>
      <c r="E57" s="49"/>
      <c r="F57" s="49"/>
      <c r="G57" s="49"/>
      <c r="H57" s="49"/>
      <c r="L57" s="51"/>
      <c r="M57" s="51"/>
      <c r="N57" s="51"/>
      <c r="O57" s="51"/>
      <c r="P57" s="51"/>
    </row>
    <row r="58" spans="2:18" s="50" customFormat="1" ht="15.75" customHeight="1" x14ac:dyDescent="0.35">
      <c r="B58" s="48"/>
      <c r="C58" s="52"/>
      <c r="D58" s="52"/>
      <c r="E58" s="52"/>
      <c r="F58" s="52"/>
      <c r="G58" s="53"/>
      <c r="H58" s="49"/>
      <c r="M58" s="51"/>
      <c r="N58" s="51"/>
      <c r="O58" s="51"/>
      <c r="P58" s="51"/>
      <c r="Q58" s="51"/>
      <c r="R58" s="51"/>
    </row>
    <row r="59" spans="2:18" s="50" customFormat="1" ht="15.75" customHeight="1" x14ac:dyDescent="0.35">
      <c r="B59" s="48"/>
      <c r="C59" s="52"/>
      <c r="D59" s="52"/>
      <c r="E59" s="52"/>
      <c r="F59" s="52"/>
      <c r="G59" s="53"/>
      <c r="H59" s="49"/>
      <c r="M59" s="51"/>
      <c r="N59" s="51"/>
      <c r="O59" s="51"/>
      <c r="P59" s="51"/>
      <c r="Q59" s="51"/>
      <c r="R59" s="51"/>
    </row>
    <row r="60" spans="2:18" s="54" customFormat="1" x14ac:dyDescent="0.35">
      <c r="B60" s="11"/>
      <c r="H60" s="11"/>
      <c r="L60" s="55"/>
    </row>
    <row r="86" spans="5:5" x14ac:dyDescent="0.35">
      <c r="E86" s="44"/>
    </row>
    <row r="87" spans="5:5" x14ac:dyDescent="0.35">
      <c r="E87" s="44"/>
    </row>
  </sheetData>
  <mergeCells count="15">
    <mergeCell ref="D4:E4"/>
    <mergeCell ref="H4:I4"/>
    <mergeCell ref="B7:I7"/>
    <mergeCell ref="A18:A19"/>
    <mergeCell ref="B18:B19"/>
    <mergeCell ref="C18:C19"/>
    <mergeCell ref="D18:D19"/>
    <mergeCell ref="E18:H18"/>
    <mergeCell ref="I18:I19"/>
    <mergeCell ref="D1:E1"/>
    <mergeCell ref="H1:I1"/>
    <mergeCell ref="D2:E2"/>
    <mergeCell ref="H2:I2"/>
    <mergeCell ref="D3:E3"/>
    <mergeCell ref="H3:I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87"/>
  <sheetViews>
    <sheetView topLeftCell="A16" zoomScale="90" zoomScaleNormal="90" workbookViewId="0">
      <selection activeCell="E38" sqref="E38"/>
    </sheetView>
  </sheetViews>
  <sheetFormatPr defaultColWidth="10.453125" defaultRowHeight="15.5" x14ac:dyDescent="0.35"/>
  <cols>
    <col min="1" max="1" width="4" style="7" bestFit="1" customWidth="1"/>
    <col min="2" max="2" width="35.81640625" style="7" customWidth="1"/>
    <col min="3" max="3" width="42.54296875" style="7" customWidth="1"/>
    <col min="4" max="4" width="19.81640625" style="7" customWidth="1"/>
    <col min="5" max="5" width="12.7265625" style="7" customWidth="1"/>
    <col min="6" max="6" width="15.54296875" style="7" customWidth="1"/>
    <col min="7" max="7" width="9.7265625" style="7" customWidth="1"/>
    <col min="8" max="8" width="14.81640625" style="7" customWidth="1"/>
    <col min="9" max="9" width="31.7265625" style="7" customWidth="1"/>
    <col min="10" max="10" width="27" style="7" customWidth="1"/>
    <col min="11" max="11" width="32.26953125" style="7" customWidth="1"/>
    <col min="12" max="23" width="5.54296875" style="7" customWidth="1"/>
    <col min="24" max="256" width="10.453125" style="7"/>
    <col min="257" max="257" width="3.81640625" style="7" bestFit="1" customWidth="1"/>
    <col min="258" max="258" width="35.81640625" style="7" customWidth="1"/>
    <col min="259" max="259" width="39.26953125" style="7" customWidth="1"/>
    <col min="260" max="260" width="19.81640625" style="7" customWidth="1"/>
    <col min="261" max="261" width="12.7265625" style="7" customWidth="1"/>
    <col min="262" max="262" width="15.54296875" style="7" customWidth="1"/>
    <col min="263" max="263" width="9.7265625" style="7" customWidth="1"/>
    <col min="264" max="264" width="13.453125" style="7" customWidth="1"/>
    <col min="265" max="265" width="31.7265625" style="7" customWidth="1"/>
    <col min="266" max="266" width="27" style="7" customWidth="1"/>
    <col min="267" max="267" width="32.26953125" style="7" customWidth="1"/>
    <col min="268" max="279" width="5.54296875" style="7" customWidth="1"/>
    <col min="280" max="512" width="10.453125" style="7"/>
    <col min="513" max="513" width="3.81640625" style="7" bestFit="1" customWidth="1"/>
    <col min="514" max="514" width="35.81640625" style="7" customWidth="1"/>
    <col min="515" max="515" width="39.26953125" style="7" customWidth="1"/>
    <col min="516" max="516" width="19.81640625" style="7" customWidth="1"/>
    <col min="517" max="517" width="12.7265625" style="7" customWidth="1"/>
    <col min="518" max="518" width="15.54296875" style="7" customWidth="1"/>
    <col min="519" max="519" width="9.7265625" style="7" customWidth="1"/>
    <col min="520" max="520" width="13.453125" style="7" customWidth="1"/>
    <col min="521" max="521" width="31.7265625" style="7" customWidth="1"/>
    <col min="522" max="522" width="27" style="7" customWidth="1"/>
    <col min="523" max="523" width="32.26953125" style="7" customWidth="1"/>
    <col min="524" max="535" width="5.54296875" style="7" customWidth="1"/>
    <col min="536" max="768" width="10.453125" style="7"/>
    <col min="769" max="769" width="3.81640625" style="7" bestFit="1" customWidth="1"/>
    <col min="770" max="770" width="35.81640625" style="7" customWidth="1"/>
    <col min="771" max="771" width="39.26953125" style="7" customWidth="1"/>
    <col min="772" max="772" width="19.81640625" style="7" customWidth="1"/>
    <col min="773" max="773" width="12.7265625" style="7" customWidth="1"/>
    <col min="774" max="774" width="15.54296875" style="7" customWidth="1"/>
    <col min="775" max="775" width="9.7265625" style="7" customWidth="1"/>
    <col min="776" max="776" width="13.453125" style="7" customWidth="1"/>
    <col min="777" max="777" width="31.7265625" style="7" customWidth="1"/>
    <col min="778" max="778" width="27" style="7" customWidth="1"/>
    <col min="779" max="779" width="32.26953125" style="7" customWidth="1"/>
    <col min="780" max="791" width="5.54296875" style="7" customWidth="1"/>
    <col min="792" max="1024" width="10.453125" style="7"/>
    <col min="1025" max="1025" width="3.81640625" style="7" bestFit="1" customWidth="1"/>
    <col min="1026" max="1026" width="35.81640625" style="7" customWidth="1"/>
    <col min="1027" max="1027" width="39.26953125" style="7" customWidth="1"/>
    <col min="1028" max="1028" width="19.81640625" style="7" customWidth="1"/>
    <col min="1029" max="1029" width="12.7265625" style="7" customWidth="1"/>
    <col min="1030" max="1030" width="15.54296875" style="7" customWidth="1"/>
    <col min="1031" max="1031" width="9.7265625" style="7" customWidth="1"/>
    <col min="1032" max="1032" width="13.453125" style="7" customWidth="1"/>
    <col min="1033" max="1033" width="31.7265625" style="7" customWidth="1"/>
    <col min="1034" max="1034" width="27" style="7" customWidth="1"/>
    <col min="1035" max="1035" width="32.26953125" style="7" customWidth="1"/>
    <col min="1036" max="1047" width="5.54296875" style="7" customWidth="1"/>
    <col min="1048" max="1280" width="10.453125" style="7"/>
    <col min="1281" max="1281" width="3.81640625" style="7" bestFit="1" customWidth="1"/>
    <col min="1282" max="1282" width="35.81640625" style="7" customWidth="1"/>
    <col min="1283" max="1283" width="39.26953125" style="7" customWidth="1"/>
    <col min="1284" max="1284" width="19.81640625" style="7" customWidth="1"/>
    <col min="1285" max="1285" width="12.7265625" style="7" customWidth="1"/>
    <col min="1286" max="1286" width="15.54296875" style="7" customWidth="1"/>
    <col min="1287" max="1287" width="9.7265625" style="7" customWidth="1"/>
    <col min="1288" max="1288" width="13.453125" style="7" customWidth="1"/>
    <col min="1289" max="1289" width="31.7265625" style="7" customWidth="1"/>
    <col min="1290" max="1290" width="27" style="7" customWidth="1"/>
    <col min="1291" max="1291" width="32.26953125" style="7" customWidth="1"/>
    <col min="1292" max="1303" width="5.54296875" style="7" customWidth="1"/>
    <col min="1304" max="1536" width="10.453125" style="7"/>
    <col min="1537" max="1537" width="3.81640625" style="7" bestFit="1" customWidth="1"/>
    <col min="1538" max="1538" width="35.81640625" style="7" customWidth="1"/>
    <col min="1539" max="1539" width="39.26953125" style="7" customWidth="1"/>
    <col min="1540" max="1540" width="19.81640625" style="7" customWidth="1"/>
    <col min="1541" max="1541" width="12.7265625" style="7" customWidth="1"/>
    <col min="1542" max="1542" width="15.54296875" style="7" customWidth="1"/>
    <col min="1543" max="1543" width="9.7265625" style="7" customWidth="1"/>
    <col min="1544" max="1544" width="13.453125" style="7" customWidth="1"/>
    <col min="1545" max="1545" width="31.7265625" style="7" customWidth="1"/>
    <col min="1546" max="1546" width="27" style="7" customWidth="1"/>
    <col min="1547" max="1547" width="32.26953125" style="7" customWidth="1"/>
    <col min="1548" max="1559" width="5.54296875" style="7" customWidth="1"/>
    <col min="1560" max="1792" width="10.453125" style="7"/>
    <col min="1793" max="1793" width="3.81640625" style="7" bestFit="1" customWidth="1"/>
    <col min="1794" max="1794" width="35.81640625" style="7" customWidth="1"/>
    <col min="1795" max="1795" width="39.26953125" style="7" customWidth="1"/>
    <col min="1796" max="1796" width="19.81640625" style="7" customWidth="1"/>
    <col min="1797" max="1797" width="12.7265625" style="7" customWidth="1"/>
    <col min="1798" max="1798" width="15.54296875" style="7" customWidth="1"/>
    <col min="1799" max="1799" width="9.7265625" style="7" customWidth="1"/>
    <col min="1800" max="1800" width="13.453125" style="7" customWidth="1"/>
    <col min="1801" max="1801" width="31.7265625" style="7" customWidth="1"/>
    <col min="1802" max="1802" width="27" style="7" customWidth="1"/>
    <col min="1803" max="1803" width="32.26953125" style="7" customWidth="1"/>
    <col min="1804" max="1815" width="5.54296875" style="7" customWidth="1"/>
    <col min="1816" max="2048" width="10.453125" style="7"/>
    <col min="2049" max="2049" width="3.81640625" style="7" bestFit="1" customWidth="1"/>
    <col min="2050" max="2050" width="35.81640625" style="7" customWidth="1"/>
    <col min="2051" max="2051" width="39.26953125" style="7" customWidth="1"/>
    <col min="2052" max="2052" width="19.81640625" style="7" customWidth="1"/>
    <col min="2053" max="2053" width="12.7265625" style="7" customWidth="1"/>
    <col min="2054" max="2054" width="15.54296875" style="7" customWidth="1"/>
    <col min="2055" max="2055" width="9.7265625" style="7" customWidth="1"/>
    <col min="2056" max="2056" width="13.453125" style="7" customWidth="1"/>
    <col min="2057" max="2057" width="31.7265625" style="7" customWidth="1"/>
    <col min="2058" max="2058" width="27" style="7" customWidth="1"/>
    <col min="2059" max="2059" width="32.26953125" style="7" customWidth="1"/>
    <col min="2060" max="2071" width="5.54296875" style="7" customWidth="1"/>
    <col min="2072" max="2304" width="10.453125" style="7"/>
    <col min="2305" max="2305" width="3.81640625" style="7" bestFit="1" customWidth="1"/>
    <col min="2306" max="2306" width="35.81640625" style="7" customWidth="1"/>
    <col min="2307" max="2307" width="39.26953125" style="7" customWidth="1"/>
    <col min="2308" max="2308" width="19.81640625" style="7" customWidth="1"/>
    <col min="2309" max="2309" width="12.7265625" style="7" customWidth="1"/>
    <col min="2310" max="2310" width="15.54296875" style="7" customWidth="1"/>
    <col min="2311" max="2311" width="9.7265625" style="7" customWidth="1"/>
    <col min="2312" max="2312" width="13.453125" style="7" customWidth="1"/>
    <col min="2313" max="2313" width="31.7265625" style="7" customWidth="1"/>
    <col min="2314" max="2314" width="27" style="7" customWidth="1"/>
    <col min="2315" max="2315" width="32.26953125" style="7" customWidth="1"/>
    <col min="2316" max="2327" width="5.54296875" style="7" customWidth="1"/>
    <col min="2328" max="2560" width="10.453125" style="7"/>
    <col min="2561" max="2561" width="3.81640625" style="7" bestFit="1" customWidth="1"/>
    <col min="2562" max="2562" width="35.81640625" style="7" customWidth="1"/>
    <col min="2563" max="2563" width="39.26953125" style="7" customWidth="1"/>
    <col min="2564" max="2564" width="19.81640625" style="7" customWidth="1"/>
    <col min="2565" max="2565" width="12.7265625" style="7" customWidth="1"/>
    <col min="2566" max="2566" width="15.54296875" style="7" customWidth="1"/>
    <col min="2567" max="2567" width="9.7265625" style="7" customWidth="1"/>
    <col min="2568" max="2568" width="13.453125" style="7" customWidth="1"/>
    <col min="2569" max="2569" width="31.7265625" style="7" customWidth="1"/>
    <col min="2570" max="2570" width="27" style="7" customWidth="1"/>
    <col min="2571" max="2571" width="32.26953125" style="7" customWidth="1"/>
    <col min="2572" max="2583" width="5.54296875" style="7" customWidth="1"/>
    <col min="2584" max="2816" width="10.453125" style="7"/>
    <col min="2817" max="2817" width="3.81640625" style="7" bestFit="1" customWidth="1"/>
    <col min="2818" max="2818" width="35.81640625" style="7" customWidth="1"/>
    <col min="2819" max="2819" width="39.26953125" style="7" customWidth="1"/>
    <col min="2820" max="2820" width="19.81640625" style="7" customWidth="1"/>
    <col min="2821" max="2821" width="12.7265625" style="7" customWidth="1"/>
    <col min="2822" max="2822" width="15.54296875" style="7" customWidth="1"/>
    <col min="2823" max="2823" width="9.7265625" style="7" customWidth="1"/>
    <col min="2824" max="2824" width="13.453125" style="7" customWidth="1"/>
    <col min="2825" max="2825" width="31.7265625" style="7" customWidth="1"/>
    <col min="2826" max="2826" width="27" style="7" customWidth="1"/>
    <col min="2827" max="2827" width="32.26953125" style="7" customWidth="1"/>
    <col min="2828" max="2839" width="5.54296875" style="7" customWidth="1"/>
    <col min="2840" max="3072" width="10.453125" style="7"/>
    <col min="3073" max="3073" width="3.81640625" style="7" bestFit="1" customWidth="1"/>
    <col min="3074" max="3074" width="35.81640625" style="7" customWidth="1"/>
    <col min="3075" max="3075" width="39.26953125" style="7" customWidth="1"/>
    <col min="3076" max="3076" width="19.81640625" style="7" customWidth="1"/>
    <col min="3077" max="3077" width="12.7265625" style="7" customWidth="1"/>
    <col min="3078" max="3078" width="15.54296875" style="7" customWidth="1"/>
    <col min="3079" max="3079" width="9.7265625" style="7" customWidth="1"/>
    <col min="3080" max="3080" width="13.453125" style="7" customWidth="1"/>
    <col min="3081" max="3081" width="31.7265625" style="7" customWidth="1"/>
    <col min="3082" max="3082" width="27" style="7" customWidth="1"/>
    <col min="3083" max="3083" width="32.26953125" style="7" customWidth="1"/>
    <col min="3084" max="3095" width="5.54296875" style="7" customWidth="1"/>
    <col min="3096" max="3328" width="10.453125" style="7"/>
    <col min="3329" max="3329" width="3.81640625" style="7" bestFit="1" customWidth="1"/>
    <col min="3330" max="3330" width="35.81640625" style="7" customWidth="1"/>
    <col min="3331" max="3331" width="39.26953125" style="7" customWidth="1"/>
    <col min="3332" max="3332" width="19.81640625" style="7" customWidth="1"/>
    <col min="3333" max="3333" width="12.7265625" style="7" customWidth="1"/>
    <col min="3334" max="3334" width="15.54296875" style="7" customWidth="1"/>
    <col min="3335" max="3335" width="9.7265625" style="7" customWidth="1"/>
    <col min="3336" max="3336" width="13.453125" style="7" customWidth="1"/>
    <col min="3337" max="3337" width="31.7265625" style="7" customWidth="1"/>
    <col min="3338" max="3338" width="27" style="7" customWidth="1"/>
    <col min="3339" max="3339" width="32.26953125" style="7" customWidth="1"/>
    <col min="3340" max="3351" width="5.54296875" style="7" customWidth="1"/>
    <col min="3352" max="3584" width="10.453125" style="7"/>
    <col min="3585" max="3585" width="3.81640625" style="7" bestFit="1" customWidth="1"/>
    <col min="3586" max="3586" width="35.81640625" style="7" customWidth="1"/>
    <col min="3587" max="3587" width="39.26953125" style="7" customWidth="1"/>
    <col min="3588" max="3588" width="19.81640625" style="7" customWidth="1"/>
    <col min="3589" max="3589" width="12.7265625" style="7" customWidth="1"/>
    <col min="3590" max="3590" width="15.54296875" style="7" customWidth="1"/>
    <col min="3591" max="3591" width="9.7265625" style="7" customWidth="1"/>
    <col min="3592" max="3592" width="13.453125" style="7" customWidth="1"/>
    <col min="3593" max="3593" width="31.7265625" style="7" customWidth="1"/>
    <col min="3594" max="3594" width="27" style="7" customWidth="1"/>
    <col min="3595" max="3595" width="32.26953125" style="7" customWidth="1"/>
    <col min="3596" max="3607" width="5.54296875" style="7" customWidth="1"/>
    <col min="3608" max="3840" width="10.453125" style="7"/>
    <col min="3841" max="3841" width="3.81640625" style="7" bestFit="1" customWidth="1"/>
    <col min="3842" max="3842" width="35.81640625" style="7" customWidth="1"/>
    <col min="3843" max="3843" width="39.26953125" style="7" customWidth="1"/>
    <col min="3844" max="3844" width="19.81640625" style="7" customWidth="1"/>
    <col min="3845" max="3845" width="12.7265625" style="7" customWidth="1"/>
    <col min="3846" max="3846" width="15.54296875" style="7" customWidth="1"/>
    <col min="3847" max="3847" width="9.7265625" style="7" customWidth="1"/>
    <col min="3848" max="3848" width="13.453125" style="7" customWidth="1"/>
    <col min="3849" max="3849" width="31.7265625" style="7" customWidth="1"/>
    <col min="3850" max="3850" width="27" style="7" customWidth="1"/>
    <col min="3851" max="3851" width="32.26953125" style="7" customWidth="1"/>
    <col min="3852" max="3863" width="5.54296875" style="7" customWidth="1"/>
    <col min="3864" max="4096" width="10.453125" style="7"/>
    <col min="4097" max="4097" width="3.81640625" style="7" bestFit="1" customWidth="1"/>
    <col min="4098" max="4098" width="35.81640625" style="7" customWidth="1"/>
    <col min="4099" max="4099" width="39.26953125" style="7" customWidth="1"/>
    <col min="4100" max="4100" width="19.81640625" style="7" customWidth="1"/>
    <col min="4101" max="4101" width="12.7265625" style="7" customWidth="1"/>
    <col min="4102" max="4102" width="15.54296875" style="7" customWidth="1"/>
    <col min="4103" max="4103" width="9.7265625" style="7" customWidth="1"/>
    <col min="4104" max="4104" width="13.453125" style="7" customWidth="1"/>
    <col min="4105" max="4105" width="31.7265625" style="7" customWidth="1"/>
    <col min="4106" max="4106" width="27" style="7" customWidth="1"/>
    <col min="4107" max="4107" width="32.26953125" style="7" customWidth="1"/>
    <col min="4108" max="4119" width="5.54296875" style="7" customWidth="1"/>
    <col min="4120" max="4352" width="10.453125" style="7"/>
    <col min="4353" max="4353" width="3.81640625" style="7" bestFit="1" customWidth="1"/>
    <col min="4354" max="4354" width="35.81640625" style="7" customWidth="1"/>
    <col min="4355" max="4355" width="39.26953125" style="7" customWidth="1"/>
    <col min="4356" max="4356" width="19.81640625" style="7" customWidth="1"/>
    <col min="4357" max="4357" width="12.7265625" style="7" customWidth="1"/>
    <col min="4358" max="4358" width="15.54296875" style="7" customWidth="1"/>
    <col min="4359" max="4359" width="9.7265625" style="7" customWidth="1"/>
    <col min="4360" max="4360" width="13.453125" style="7" customWidth="1"/>
    <col min="4361" max="4361" width="31.7265625" style="7" customWidth="1"/>
    <col min="4362" max="4362" width="27" style="7" customWidth="1"/>
    <col min="4363" max="4363" width="32.26953125" style="7" customWidth="1"/>
    <col min="4364" max="4375" width="5.54296875" style="7" customWidth="1"/>
    <col min="4376" max="4608" width="10.453125" style="7"/>
    <col min="4609" max="4609" width="3.81640625" style="7" bestFit="1" customWidth="1"/>
    <col min="4610" max="4610" width="35.81640625" style="7" customWidth="1"/>
    <col min="4611" max="4611" width="39.26953125" style="7" customWidth="1"/>
    <col min="4612" max="4612" width="19.81640625" style="7" customWidth="1"/>
    <col min="4613" max="4613" width="12.7265625" style="7" customWidth="1"/>
    <col min="4614" max="4614" width="15.54296875" style="7" customWidth="1"/>
    <col min="4615" max="4615" width="9.7265625" style="7" customWidth="1"/>
    <col min="4616" max="4616" width="13.453125" style="7" customWidth="1"/>
    <col min="4617" max="4617" width="31.7265625" style="7" customWidth="1"/>
    <col min="4618" max="4618" width="27" style="7" customWidth="1"/>
    <col min="4619" max="4619" width="32.26953125" style="7" customWidth="1"/>
    <col min="4620" max="4631" width="5.54296875" style="7" customWidth="1"/>
    <col min="4632" max="4864" width="10.453125" style="7"/>
    <col min="4865" max="4865" width="3.81640625" style="7" bestFit="1" customWidth="1"/>
    <col min="4866" max="4866" width="35.81640625" style="7" customWidth="1"/>
    <col min="4867" max="4867" width="39.26953125" style="7" customWidth="1"/>
    <col min="4868" max="4868" width="19.81640625" style="7" customWidth="1"/>
    <col min="4869" max="4869" width="12.7265625" style="7" customWidth="1"/>
    <col min="4870" max="4870" width="15.54296875" style="7" customWidth="1"/>
    <col min="4871" max="4871" width="9.7265625" style="7" customWidth="1"/>
    <col min="4872" max="4872" width="13.453125" style="7" customWidth="1"/>
    <col min="4873" max="4873" width="31.7265625" style="7" customWidth="1"/>
    <col min="4874" max="4874" width="27" style="7" customWidth="1"/>
    <col min="4875" max="4875" width="32.26953125" style="7" customWidth="1"/>
    <col min="4876" max="4887" width="5.54296875" style="7" customWidth="1"/>
    <col min="4888" max="5120" width="10.453125" style="7"/>
    <col min="5121" max="5121" width="3.81640625" style="7" bestFit="1" customWidth="1"/>
    <col min="5122" max="5122" width="35.81640625" style="7" customWidth="1"/>
    <col min="5123" max="5123" width="39.26953125" style="7" customWidth="1"/>
    <col min="5124" max="5124" width="19.81640625" style="7" customWidth="1"/>
    <col min="5125" max="5125" width="12.7265625" style="7" customWidth="1"/>
    <col min="5126" max="5126" width="15.54296875" style="7" customWidth="1"/>
    <col min="5127" max="5127" width="9.7265625" style="7" customWidth="1"/>
    <col min="5128" max="5128" width="13.453125" style="7" customWidth="1"/>
    <col min="5129" max="5129" width="31.7265625" style="7" customWidth="1"/>
    <col min="5130" max="5130" width="27" style="7" customWidth="1"/>
    <col min="5131" max="5131" width="32.26953125" style="7" customWidth="1"/>
    <col min="5132" max="5143" width="5.54296875" style="7" customWidth="1"/>
    <col min="5144" max="5376" width="10.453125" style="7"/>
    <col min="5377" max="5377" width="3.81640625" style="7" bestFit="1" customWidth="1"/>
    <col min="5378" max="5378" width="35.81640625" style="7" customWidth="1"/>
    <col min="5379" max="5379" width="39.26953125" style="7" customWidth="1"/>
    <col min="5380" max="5380" width="19.81640625" style="7" customWidth="1"/>
    <col min="5381" max="5381" width="12.7265625" style="7" customWidth="1"/>
    <col min="5382" max="5382" width="15.54296875" style="7" customWidth="1"/>
    <col min="5383" max="5383" width="9.7265625" style="7" customWidth="1"/>
    <col min="5384" max="5384" width="13.453125" style="7" customWidth="1"/>
    <col min="5385" max="5385" width="31.7265625" style="7" customWidth="1"/>
    <col min="5386" max="5386" width="27" style="7" customWidth="1"/>
    <col min="5387" max="5387" width="32.26953125" style="7" customWidth="1"/>
    <col min="5388" max="5399" width="5.54296875" style="7" customWidth="1"/>
    <col min="5400" max="5632" width="10.453125" style="7"/>
    <col min="5633" max="5633" width="3.81640625" style="7" bestFit="1" customWidth="1"/>
    <col min="5634" max="5634" width="35.81640625" style="7" customWidth="1"/>
    <col min="5635" max="5635" width="39.26953125" style="7" customWidth="1"/>
    <col min="5636" max="5636" width="19.81640625" style="7" customWidth="1"/>
    <col min="5637" max="5637" width="12.7265625" style="7" customWidth="1"/>
    <col min="5638" max="5638" width="15.54296875" style="7" customWidth="1"/>
    <col min="5639" max="5639" width="9.7265625" style="7" customWidth="1"/>
    <col min="5640" max="5640" width="13.453125" style="7" customWidth="1"/>
    <col min="5641" max="5641" width="31.7265625" style="7" customWidth="1"/>
    <col min="5642" max="5642" width="27" style="7" customWidth="1"/>
    <col min="5643" max="5643" width="32.26953125" style="7" customWidth="1"/>
    <col min="5644" max="5655" width="5.54296875" style="7" customWidth="1"/>
    <col min="5656" max="5888" width="10.453125" style="7"/>
    <col min="5889" max="5889" width="3.81640625" style="7" bestFit="1" customWidth="1"/>
    <col min="5890" max="5890" width="35.81640625" style="7" customWidth="1"/>
    <col min="5891" max="5891" width="39.26953125" style="7" customWidth="1"/>
    <col min="5892" max="5892" width="19.81640625" style="7" customWidth="1"/>
    <col min="5893" max="5893" width="12.7265625" style="7" customWidth="1"/>
    <col min="5894" max="5894" width="15.54296875" style="7" customWidth="1"/>
    <col min="5895" max="5895" width="9.7265625" style="7" customWidth="1"/>
    <col min="5896" max="5896" width="13.453125" style="7" customWidth="1"/>
    <col min="5897" max="5897" width="31.7265625" style="7" customWidth="1"/>
    <col min="5898" max="5898" width="27" style="7" customWidth="1"/>
    <col min="5899" max="5899" width="32.26953125" style="7" customWidth="1"/>
    <col min="5900" max="5911" width="5.54296875" style="7" customWidth="1"/>
    <col min="5912" max="6144" width="10.453125" style="7"/>
    <col min="6145" max="6145" width="3.81640625" style="7" bestFit="1" customWidth="1"/>
    <col min="6146" max="6146" width="35.81640625" style="7" customWidth="1"/>
    <col min="6147" max="6147" width="39.26953125" style="7" customWidth="1"/>
    <col min="6148" max="6148" width="19.81640625" style="7" customWidth="1"/>
    <col min="6149" max="6149" width="12.7265625" style="7" customWidth="1"/>
    <col min="6150" max="6150" width="15.54296875" style="7" customWidth="1"/>
    <col min="6151" max="6151" width="9.7265625" style="7" customWidth="1"/>
    <col min="6152" max="6152" width="13.453125" style="7" customWidth="1"/>
    <col min="6153" max="6153" width="31.7265625" style="7" customWidth="1"/>
    <col min="6154" max="6154" width="27" style="7" customWidth="1"/>
    <col min="6155" max="6155" width="32.26953125" style="7" customWidth="1"/>
    <col min="6156" max="6167" width="5.54296875" style="7" customWidth="1"/>
    <col min="6168" max="6400" width="10.453125" style="7"/>
    <col min="6401" max="6401" width="3.81640625" style="7" bestFit="1" customWidth="1"/>
    <col min="6402" max="6402" width="35.81640625" style="7" customWidth="1"/>
    <col min="6403" max="6403" width="39.26953125" style="7" customWidth="1"/>
    <col min="6404" max="6404" width="19.81640625" style="7" customWidth="1"/>
    <col min="6405" max="6405" width="12.7265625" style="7" customWidth="1"/>
    <col min="6406" max="6406" width="15.54296875" style="7" customWidth="1"/>
    <col min="6407" max="6407" width="9.7265625" style="7" customWidth="1"/>
    <col min="6408" max="6408" width="13.453125" style="7" customWidth="1"/>
    <col min="6409" max="6409" width="31.7265625" style="7" customWidth="1"/>
    <col min="6410" max="6410" width="27" style="7" customWidth="1"/>
    <col min="6411" max="6411" width="32.26953125" style="7" customWidth="1"/>
    <col min="6412" max="6423" width="5.54296875" style="7" customWidth="1"/>
    <col min="6424" max="6656" width="10.453125" style="7"/>
    <col min="6657" max="6657" width="3.81640625" style="7" bestFit="1" customWidth="1"/>
    <col min="6658" max="6658" width="35.81640625" style="7" customWidth="1"/>
    <col min="6659" max="6659" width="39.26953125" style="7" customWidth="1"/>
    <col min="6660" max="6660" width="19.81640625" style="7" customWidth="1"/>
    <col min="6661" max="6661" width="12.7265625" style="7" customWidth="1"/>
    <col min="6662" max="6662" width="15.54296875" style="7" customWidth="1"/>
    <col min="6663" max="6663" width="9.7265625" style="7" customWidth="1"/>
    <col min="6664" max="6664" width="13.453125" style="7" customWidth="1"/>
    <col min="6665" max="6665" width="31.7265625" style="7" customWidth="1"/>
    <col min="6666" max="6666" width="27" style="7" customWidth="1"/>
    <col min="6667" max="6667" width="32.26953125" style="7" customWidth="1"/>
    <col min="6668" max="6679" width="5.54296875" style="7" customWidth="1"/>
    <col min="6680" max="6912" width="10.453125" style="7"/>
    <col min="6913" max="6913" width="3.81640625" style="7" bestFit="1" customWidth="1"/>
    <col min="6914" max="6914" width="35.81640625" style="7" customWidth="1"/>
    <col min="6915" max="6915" width="39.26953125" style="7" customWidth="1"/>
    <col min="6916" max="6916" width="19.81640625" style="7" customWidth="1"/>
    <col min="6917" max="6917" width="12.7265625" style="7" customWidth="1"/>
    <col min="6918" max="6918" width="15.54296875" style="7" customWidth="1"/>
    <col min="6919" max="6919" width="9.7265625" style="7" customWidth="1"/>
    <col min="6920" max="6920" width="13.453125" style="7" customWidth="1"/>
    <col min="6921" max="6921" width="31.7265625" style="7" customWidth="1"/>
    <col min="6922" max="6922" width="27" style="7" customWidth="1"/>
    <col min="6923" max="6923" width="32.26953125" style="7" customWidth="1"/>
    <col min="6924" max="6935" width="5.54296875" style="7" customWidth="1"/>
    <col min="6936" max="7168" width="10.453125" style="7"/>
    <col min="7169" max="7169" width="3.81640625" style="7" bestFit="1" customWidth="1"/>
    <col min="7170" max="7170" width="35.81640625" style="7" customWidth="1"/>
    <col min="7171" max="7171" width="39.26953125" style="7" customWidth="1"/>
    <col min="7172" max="7172" width="19.81640625" style="7" customWidth="1"/>
    <col min="7173" max="7173" width="12.7265625" style="7" customWidth="1"/>
    <col min="7174" max="7174" width="15.54296875" style="7" customWidth="1"/>
    <col min="7175" max="7175" width="9.7265625" style="7" customWidth="1"/>
    <col min="7176" max="7176" width="13.453125" style="7" customWidth="1"/>
    <col min="7177" max="7177" width="31.7265625" style="7" customWidth="1"/>
    <col min="7178" max="7178" width="27" style="7" customWidth="1"/>
    <col min="7179" max="7179" width="32.26953125" style="7" customWidth="1"/>
    <col min="7180" max="7191" width="5.54296875" style="7" customWidth="1"/>
    <col min="7192" max="7424" width="10.453125" style="7"/>
    <col min="7425" max="7425" width="3.81640625" style="7" bestFit="1" customWidth="1"/>
    <col min="7426" max="7426" width="35.81640625" style="7" customWidth="1"/>
    <col min="7427" max="7427" width="39.26953125" style="7" customWidth="1"/>
    <col min="7428" max="7428" width="19.81640625" style="7" customWidth="1"/>
    <col min="7429" max="7429" width="12.7265625" style="7" customWidth="1"/>
    <col min="7430" max="7430" width="15.54296875" style="7" customWidth="1"/>
    <col min="7431" max="7431" width="9.7265625" style="7" customWidth="1"/>
    <col min="7432" max="7432" width="13.453125" style="7" customWidth="1"/>
    <col min="7433" max="7433" width="31.7265625" style="7" customWidth="1"/>
    <col min="7434" max="7434" width="27" style="7" customWidth="1"/>
    <col min="7435" max="7435" width="32.26953125" style="7" customWidth="1"/>
    <col min="7436" max="7447" width="5.54296875" style="7" customWidth="1"/>
    <col min="7448" max="7680" width="10.453125" style="7"/>
    <col min="7681" max="7681" width="3.81640625" style="7" bestFit="1" customWidth="1"/>
    <col min="7682" max="7682" width="35.81640625" style="7" customWidth="1"/>
    <col min="7683" max="7683" width="39.26953125" style="7" customWidth="1"/>
    <col min="7684" max="7684" width="19.81640625" style="7" customWidth="1"/>
    <col min="7685" max="7685" width="12.7265625" style="7" customWidth="1"/>
    <col min="7686" max="7686" width="15.54296875" style="7" customWidth="1"/>
    <col min="7687" max="7687" width="9.7265625" style="7" customWidth="1"/>
    <col min="7688" max="7688" width="13.453125" style="7" customWidth="1"/>
    <col min="7689" max="7689" width="31.7265625" style="7" customWidth="1"/>
    <col min="7690" max="7690" width="27" style="7" customWidth="1"/>
    <col min="7691" max="7691" width="32.26953125" style="7" customWidth="1"/>
    <col min="7692" max="7703" width="5.54296875" style="7" customWidth="1"/>
    <col min="7704" max="7936" width="10.453125" style="7"/>
    <col min="7937" max="7937" width="3.81640625" style="7" bestFit="1" customWidth="1"/>
    <col min="7938" max="7938" width="35.81640625" style="7" customWidth="1"/>
    <col min="7939" max="7939" width="39.26953125" style="7" customWidth="1"/>
    <col min="7940" max="7940" width="19.81640625" style="7" customWidth="1"/>
    <col min="7941" max="7941" width="12.7265625" style="7" customWidth="1"/>
    <col min="7942" max="7942" width="15.54296875" style="7" customWidth="1"/>
    <col min="7943" max="7943" width="9.7265625" style="7" customWidth="1"/>
    <col min="7944" max="7944" width="13.453125" style="7" customWidth="1"/>
    <col min="7945" max="7945" width="31.7265625" style="7" customWidth="1"/>
    <col min="7946" max="7946" width="27" style="7" customWidth="1"/>
    <col min="7947" max="7947" width="32.26953125" style="7" customWidth="1"/>
    <col min="7948" max="7959" width="5.54296875" style="7" customWidth="1"/>
    <col min="7960" max="8192" width="10.453125" style="7"/>
    <col min="8193" max="8193" width="3.81640625" style="7" bestFit="1" customWidth="1"/>
    <col min="8194" max="8194" width="35.81640625" style="7" customWidth="1"/>
    <col min="8195" max="8195" width="39.26953125" style="7" customWidth="1"/>
    <col min="8196" max="8196" width="19.81640625" style="7" customWidth="1"/>
    <col min="8197" max="8197" width="12.7265625" style="7" customWidth="1"/>
    <col min="8198" max="8198" width="15.54296875" style="7" customWidth="1"/>
    <col min="8199" max="8199" width="9.7265625" style="7" customWidth="1"/>
    <col min="8200" max="8200" width="13.453125" style="7" customWidth="1"/>
    <col min="8201" max="8201" width="31.7265625" style="7" customWidth="1"/>
    <col min="8202" max="8202" width="27" style="7" customWidth="1"/>
    <col min="8203" max="8203" width="32.26953125" style="7" customWidth="1"/>
    <col min="8204" max="8215" width="5.54296875" style="7" customWidth="1"/>
    <col min="8216" max="8448" width="10.453125" style="7"/>
    <col min="8449" max="8449" width="3.81640625" style="7" bestFit="1" customWidth="1"/>
    <col min="8450" max="8450" width="35.81640625" style="7" customWidth="1"/>
    <col min="8451" max="8451" width="39.26953125" style="7" customWidth="1"/>
    <col min="8452" max="8452" width="19.81640625" style="7" customWidth="1"/>
    <col min="8453" max="8453" width="12.7265625" style="7" customWidth="1"/>
    <col min="8454" max="8454" width="15.54296875" style="7" customWidth="1"/>
    <col min="8455" max="8455" width="9.7265625" style="7" customWidth="1"/>
    <col min="8456" max="8456" width="13.453125" style="7" customWidth="1"/>
    <col min="8457" max="8457" width="31.7265625" style="7" customWidth="1"/>
    <col min="8458" max="8458" width="27" style="7" customWidth="1"/>
    <col min="8459" max="8459" width="32.26953125" style="7" customWidth="1"/>
    <col min="8460" max="8471" width="5.54296875" style="7" customWidth="1"/>
    <col min="8472" max="8704" width="10.453125" style="7"/>
    <col min="8705" max="8705" width="3.81640625" style="7" bestFit="1" customWidth="1"/>
    <col min="8706" max="8706" width="35.81640625" style="7" customWidth="1"/>
    <col min="8707" max="8707" width="39.26953125" style="7" customWidth="1"/>
    <col min="8708" max="8708" width="19.81640625" style="7" customWidth="1"/>
    <col min="8709" max="8709" width="12.7265625" style="7" customWidth="1"/>
    <col min="8710" max="8710" width="15.54296875" style="7" customWidth="1"/>
    <col min="8711" max="8711" width="9.7265625" style="7" customWidth="1"/>
    <col min="8712" max="8712" width="13.453125" style="7" customWidth="1"/>
    <col min="8713" max="8713" width="31.7265625" style="7" customWidth="1"/>
    <col min="8714" max="8714" width="27" style="7" customWidth="1"/>
    <col min="8715" max="8715" width="32.26953125" style="7" customWidth="1"/>
    <col min="8716" max="8727" width="5.54296875" style="7" customWidth="1"/>
    <col min="8728" max="8960" width="10.453125" style="7"/>
    <col min="8961" max="8961" width="3.81640625" style="7" bestFit="1" customWidth="1"/>
    <col min="8962" max="8962" width="35.81640625" style="7" customWidth="1"/>
    <col min="8963" max="8963" width="39.26953125" style="7" customWidth="1"/>
    <col min="8964" max="8964" width="19.81640625" style="7" customWidth="1"/>
    <col min="8965" max="8965" width="12.7265625" style="7" customWidth="1"/>
    <col min="8966" max="8966" width="15.54296875" style="7" customWidth="1"/>
    <col min="8967" max="8967" width="9.7265625" style="7" customWidth="1"/>
    <col min="8968" max="8968" width="13.453125" style="7" customWidth="1"/>
    <col min="8969" max="8969" width="31.7265625" style="7" customWidth="1"/>
    <col min="8970" max="8970" width="27" style="7" customWidth="1"/>
    <col min="8971" max="8971" width="32.26953125" style="7" customWidth="1"/>
    <col min="8972" max="8983" width="5.54296875" style="7" customWidth="1"/>
    <col min="8984" max="9216" width="10.453125" style="7"/>
    <col min="9217" max="9217" width="3.81640625" style="7" bestFit="1" customWidth="1"/>
    <col min="9218" max="9218" width="35.81640625" style="7" customWidth="1"/>
    <col min="9219" max="9219" width="39.26953125" style="7" customWidth="1"/>
    <col min="9220" max="9220" width="19.81640625" style="7" customWidth="1"/>
    <col min="9221" max="9221" width="12.7265625" style="7" customWidth="1"/>
    <col min="9222" max="9222" width="15.54296875" style="7" customWidth="1"/>
    <col min="9223" max="9223" width="9.7265625" style="7" customWidth="1"/>
    <col min="9224" max="9224" width="13.453125" style="7" customWidth="1"/>
    <col min="9225" max="9225" width="31.7265625" style="7" customWidth="1"/>
    <col min="9226" max="9226" width="27" style="7" customWidth="1"/>
    <col min="9227" max="9227" width="32.26953125" style="7" customWidth="1"/>
    <col min="9228" max="9239" width="5.54296875" style="7" customWidth="1"/>
    <col min="9240" max="9472" width="10.453125" style="7"/>
    <col min="9473" max="9473" width="3.81640625" style="7" bestFit="1" customWidth="1"/>
    <col min="9474" max="9474" width="35.81640625" style="7" customWidth="1"/>
    <col min="9475" max="9475" width="39.26953125" style="7" customWidth="1"/>
    <col min="9476" max="9476" width="19.81640625" style="7" customWidth="1"/>
    <col min="9477" max="9477" width="12.7265625" style="7" customWidth="1"/>
    <col min="9478" max="9478" width="15.54296875" style="7" customWidth="1"/>
    <col min="9479" max="9479" width="9.7265625" style="7" customWidth="1"/>
    <col min="9480" max="9480" width="13.453125" style="7" customWidth="1"/>
    <col min="9481" max="9481" width="31.7265625" style="7" customWidth="1"/>
    <col min="9482" max="9482" width="27" style="7" customWidth="1"/>
    <col min="9483" max="9483" width="32.26953125" style="7" customWidth="1"/>
    <col min="9484" max="9495" width="5.54296875" style="7" customWidth="1"/>
    <col min="9496" max="9728" width="10.453125" style="7"/>
    <col min="9729" max="9729" width="3.81640625" style="7" bestFit="1" customWidth="1"/>
    <col min="9730" max="9730" width="35.81640625" style="7" customWidth="1"/>
    <col min="9731" max="9731" width="39.26953125" style="7" customWidth="1"/>
    <col min="9732" max="9732" width="19.81640625" style="7" customWidth="1"/>
    <col min="9733" max="9733" width="12.7265625" style="7" customWidth="1"/>
    <col min="9734" max="9734" width="15.54296875" style="7" customWidth="1"/>
    <col min="9735" max="9735" width="9.7265625" style="7" customWidth="1"/>
    <col min="9736" max="9736" width="13.453125" style="7" customWidth="1"/>
    <col min="9737" max="9737" width="31.7265625" style="7" customWidth="1"/>
    <col min="9738" max="9738" width="27" style="7" customWidth="1"/>
    <col min="9739" max="9739" width="32.26953125" style="7" customWidth="1"/>
    <col min="9740" max="9751" width="5.54296875" style="7" customWidth="1"/>
    <col min="9752" max="9984" width="10.453125" style="7"/>
    <col min="9985" max="9985" width="3.81640625" style="7" bestFit="1" customWidth="1"/>
    <col min="9986" max="9986" width="35.81640625" style="7" customWidth="1"/>
    <col min="9987" max="9987" width="39.26953125" style="7" customWidth="1"/>
    <col min="9988" max="9988" width="19.81640625" style="7" customWidth="1"/>
    <col min="9989" max="9989" width="12.7265625" style="7" customWidth="1"/>
    <col min="9990" max="9990" width="15.54296875" style="7" customWidth="1"/>
    <col min="9991" max="9991" width="9.7265625" style="7" customWidth="1"/>
    <col min="9992" max="9992" width="13.453125" style="7" customWidth="1"/>
    <col min="9993" max="9993" width="31.7265625" style="7" customWidth="1"/>
    <col min="9994" max="9994" width="27" style="7" customWidth="1"/>
    <col min="9995" max="9995" width="32.26953125" style="7" customWidth="1"/>
    <col min="9996" max="10007" width="5.54296875" style="7" customWidth="1"/>
    <col min="10008" max="10240" width="10.453125" style="7"/>
    <col min="10241" max="10241" width="3.81640625" style="7" bestFit="1" customWidth="1"/>
    <col min="10242" max="10242" width="35.81640625" style="7" customWidth="1"/>
    <col min="10243" max="10243" width="39.26953125" style="7" customWidth="1"/>
    <col min="10244" max="10244" width="19.81640625" style="7" customWidth="1"/>
    <col min="10245" max="10245" width="12.7265625" style="7" customWidth="1"/>
    <col min="10246" max="10246" width="15.54296875" style="7" customWidth="1"/>
    <col min="10247" max="10247" width="9.7265625" style="7" customWidth="1"/>
    <col min="10248" max="10248" width="13.453125" style="7" customWidth="1"/>
    <col min="10249" max="10249" width="31.7265625" style="7" customWidth="1"/>
    <col min="10250" max="10250" width="27" style="7" customWidth="1"/>
    <col min="10251" max="10251" width="32.26953125" style="7" customWidth="1"/>
    <col min="10252" max="10263" width="5.54296875" style="7" customWidth="1"/>
    <col min="10264" max="10496" width="10.453125" style="7"/>
    <col min="10497" max="10497" width="3.81640625" style="7" bestFit="1" customWidth="1"/>
    <col min="10498" max="10498" width="35.81640625" style="7" customWidth="1"/>
    <col min="10499" max="10499" width="39.26953125" style="7" customWidth="1"/>
    <col min="10500" max="10500" width="19.81640625" style="7" customWidth="1"/>
    <col min="10501" max="10501" width="12.7265625" style="7" customWidth="1"/>
    <col min="10502" max="10502" width="15.54296875" style="7" customWidth="1"/>
    <col min="10503" max="10503" width="9.7265625" style="7" customWidth="1"/>
    <col min="10504" max="10504" width="13.453125" style="7" customWidth="1"/>
    <col min="10505" max="10505" width="31.7265625" style="7" customWidth="1"/>
    <col min="10506" max="10506" width="27" style="7" customWidth="1"/>
    <col min="10507" max="10507" width="32.26953125" style="7" customWidth="1"/>
    <col min="10508" max="10519" width="5.54296875" style="7" customWidth="1"/>
    <col min="10520" max="10752" width="10.453125" style="7"/>
    <col min="10753" max="10753" width="3.81640625" style="7" bestFit="1" customWidth="1"/>
    <col min="10754" max="10754" width="35.81640625" style="7" customWidth="1"/>
    <col min="10755" max="10755" width="39.26953125" style="7" customWidth="1"/>
    <col min="10756" max="10756" width="19.81640625" style="7" customWidth="1"/>
    <col min="10757" max="10757" width="12.7265625" style="7" customWidth="1"/>
    <col min="10758" max="10758" width="15.54296875" style="7" customWidth="1"/>
    <col min="10759" max="10759" width="9.7265625" style="7" customWidth="1"/>
    <col min="10760" max="10760" width="13.453125" style="7" customWidth="1"/>
    <col min="10761" max="10761" width="31.7265625" style="7" customWidth="1"/>
    <col min="10762" max="10762" width="27" style="7" customWidth="1"/>
    <col min="10763" max="10763" width="32.26953125" style="7" customWidth="1"/>
    <col min="10764" max="10775" width="5.54296875" style="7" customWidth="1"/>
    <col min="10776" max="11008" width="10.453125" style="7"/>
    <col min="11009" max="11009" width="3.81640625" style="7" bestFit="1" customWidth="1"/>
    <col min="11010" max="11010" width="35.81640625" style="7" customWidth="1"/>
    <col min="11011" max="11011" width="39.26953125" style="7" customWidth="1"/>
    <col min="11012" max="11012" width="19.81640625" style="7" customWidth="1"/>
    <col min="11013" max="11013" width="12.7265625" style="7" customWidth="1"/>
    <col min="11014" max="11014" width="15.54296875" style="7" customWidth="1"/>
    <col min="11015" max="11015" width="9.7265625" style="7" customWidth="1"/>
    <col min="11016" max="11016" width="13.453125" style="7" customWidth="1"/>
    <col min="11017" max="11017" width="31.7265625" style="7" customWidth="1"/>
    <col min="11018" max="11018" width="27" style="7" customWidth="1"/>
    <col min="11019" max="11019" width="32.26953125" style="7" customWidth="1"/>
    <col min="11020" max="11031" width="5.54296875" style="7" customWidth="1"/>
    <col min="11032" max="11264" width="10.453125" style="7"/>
    <col min="11265" max="11265" width="3.81640625" style="7" bestFit="1" customWidth="1"/>
    <col min="11266" max="11266" width="35.81640625" style="7" customWidth="1"/>
    <col min="11267" max="11267" width="39.26953125" style="7" customWidth="1"/>
    <col min="11268" max="11268" width="19.81640625" style="7" customWidth="1"/>
    <col min="11269" max="11269" width="12.7265625" style="7" customWidth="1"/>
    <col min="11270" max="11270" width="15.54296875" style="7" customWidth="1"/>
    <col min="11271" max="11271" width="9.7265625" style="7" customWidth="1"/>
    <col min="11272" max="11272" width="13.453125" style="7" customWidth="1"/>
    <col min="11273" max="11273" width="31.7265625" style="7" customWidth="1"/>
    <col min="11274" max="11274" width="27" style="7" customWidth="1"/>
    <col min="11275" max="11275" width="32.26953125" style="7" customWidth="1"/>
    <col min="11276" max="11287" width="5.54296875" style="7" customWidth="1"/>
    <col min="11288" max="11520" width="10.453125" style="7"/>
    <col min="11521" max="11521" width="3.81640625" style="7" bestFit="1" customWidth="1"/>
    <col min="11522" max="11522" width="35.81640625" style="7" customWidth="1"/>
    <col min="11523" max="11523" width="39.26953125" style="7" customWidth="1"/>
    <col min="11524" max="11524" width="19.81640625" style="7" customWidth="1"/>
    <col min="11525" max="11525" width="12.7265625" style="7" customWidth="1"/>
    <col min="11526" max="11526" width="15.54296875" style="7" customWidth="1"/>
    <col min="11527" max="11527" width="9.7265625" style="7" customWidth="1"/>
    <col min="11528" max="11528" width="13.453125" style="7" customWidth="1"/>
    <col min="11529" max="11529" width="31.7265625" style="7" customWidth="1"/>
    <col min="11530" max="11530" width="27" style="7" customWidth="1"/>
    <col min="11531" max="11531" width="32.26953125" style="7" customWidth="1"/>
    <col min="11532" max="11543" width="5.54296875" style="7" customWidth="1"/>
    <col min="11544" max="11776" width="10.453125" style="7"/>
    <col min="11777" max="11777" width="3.81640625" style="7" bestFit="1" customWidth="1"/>
    <col min="11778" max="11778" width="35.81640625" style="7" customWidth="1"/>
    <col min="11779" max="11779" width="39.26953125" style="7" customWidth="1"/>
    <col min="11780" max="11780" width="19.81640625" style="7" customWidth="1"/>
    <col min="11781" max="11781" width="12.7265625" style="7" customWidth="1"/>
    <col min="11782" max="11782" width="15.54296875" style="7" customWidth="1"/>
    <col min="11783" max="11783" width="9.7265625" style="7" customWidth="1"/>
    <col min="11784" max="11784" width="13.453125" style="7" customWidth="1"/>
    <col min="11785" max="11785" width="31.7265625" style="7" customWidth="1"/>
    <col min="11786" max="11786" width="27" style="7" customWidth="1"/>
    <col min="11787" max="11787" width="32.26953125" style="7" customWidth="1"/>
    <col min="11788" max="11799" width="5.54296875" style="7" customWidth="1"/>
    <col min="11800" max="12032" width="10.453125" style="7"/>
    <col min="12033" max="12033" width="3.81640625" style="7" bestFit="1" customWidth="1"/>
    <col min="12034" max="12034" width="35.81640625" style="7" customWidth="1"/>
    <col min="12035" max="12035" width="39.26953125" style="7" customWidth="1"/>
    <col min="12036" max="12036" width="19.81640625" style="7" customWidth="1"/>
    <col min="12037" max="12037" width="12.7265625" style="7" customWidth="1"/>
    <col min="12038" max="12038" width="15.54296875" style="7" customWidth="1"/>
    <col min="12039" max="12039" width="9.7265625" style="7" customWidth="1"/>
    <col min="12040" max="12040" width="13.453125" style="7" customWidth="1"/>
    <col min="12041" max="12041" width="31.7265625" style="7" customWidth="1"/>
    <col min="12042" max="12042" width="27" style="7" customWidth="1"/>
    <col min="12043" max="12043" width="32.26953125" style="7" customWidth="1"/>
    <col min="12044" max="12055" width="5.54296875" style="7" customWidth="1"/>
    <col min="12056" max="12288" width="10.453125" style="7"/>
    <col min="12289" max="12289" width="3.81640625" style="7" bestFit="1" customWidth="1"/>
    <col min="12290" max="12290" width="35.81640625" style="7" customWidth="1"/>
    <col min="12291" max="12291" width="39.26953125" style="7" customWidth="1"/>
    <col min="12292" max="12292" width="19.81640625" style="7" customWidth="1"/>
    <col min="12293" max="12293" width="12.7265625" style="7" customWidth="1"/>
    <col min="12294" max="12294" width="15.54296875" style="7" customWidth="1"/>
    <col min="12295" max="12295" width="9.7265625" style="7" customWidth="1"/>
    <col min="12296" max="12296" width="13.453125" style="7" customWidth="1"/>
    <col min="12297" max="12297" width="31.7265625" style="7" customWidth="1"/>
    <col min="12298" max="12298" width="27" style="7" customWidth="1"/>
    <col min="12299" max="12299" width="32.26953125" style="7" customWidth="1"/>
    <col min="12300" max="12311" width="5.54296875" style="7" customWidth="1"/>
    <col min="12312" max="12544" width="10.453125" style="7"/>
    <col min="12545" max="12545" width="3.81640625" style="7" bestFit="1" customWidth="1"/>
    <col min="12546" max="12546" width="35.81640625" style="7" customWidth="1"/>
    <col min="12547" max="12547" width="39.26953125" style="7" customWidth="1"/>
    <col min="12548" max="12548" width="19.81640625" style="7" customWidth="1"/>
    <col min="12549" max="12549" width="12.7265625" style="7" customWidth="1"/>
    <col min="12550" max="12550" width="15.54296875" style="7" customWidth="1"/>
    <col min="12551" max="12551" width="9.7265625" style="7" customWidth="1"/>
    <col min="12552" max="12552" width="13.453125" style="7" customWidth="1"/>
    <col min="12553" max="12553" width="31.7265625" style="7" customWidth="1"/>
    <col min="12554" max="12554" width="27" style="7" customWidth="1"/>
    <col min="12555" max="12555" width="32.26953125" style="7" customWidth="1"/>
    <col min="12556" max="12567" width="5.54296875" style="7" customWidth="1"/>
    <col min="12568" max="12800" width="10.453125" style="7"/>
    <col min="12801" max="12801" width="3.81640625" style="7" bestFit="1" customWidth="1"/>
    <col min="12802" max="12802" width="35.81640625" style="7" customWidth="1"/>
    <col min="12803" max="12803" width="39.26953125" style="7" customWidth="1"/>
    <col min="12804" max="12804" width="19.81640625" style="7" customWidth="1"/>
    <col min="12805" max="12805" width="12.7265625" style="7" customWidth="1"/>
    <col min="12806" max="12806" width="15.54296875" style="7" customWidth="1"/>
    <col min="12807" max="12807" width="9.7265625" style="7" customWidth="1"/>
    <col min="12808" max="12808" width="13.453125" style="7" customWidth="1"/>
    <col min="12809" max="12809" width="31.7265625" style="7" customWidth="1"/>
    <col min="12810" max="12810" width="27" style="7" customWidth="1"/>
    <col min="12811" max="12811" width="32.26953125" style="7" customWidth="1"/>
    <col min="12812" max="12823" width="5.54296875" style="7" customWidth="1"/>
    <col min="12824" max="13056" width="10.453125" style="7"/>
    <col min="13057" max="13057" width="3.81640625" style="7" bestFit="1" customWidth="1"/>
    <col min="13058" max="13058" width="35.81640625" style="7" customWidth="1"/>
    <col min="13059" max="13059" width="39.26953125" style="7" customWidth="1"/>
    <col min="13060" max="13060" width="19.81640625" style="7" customWidth="1"/>
    <col min="13061" max="13061" width="12.7265625" style="7" customWidth="1"/>
    <col min="13062" max="13062" width="15.54296875" style="7" customWidth="1"/>
    <col min="13063" max="13063" width="9.7265625" style="7" customWidth="1"/>
    <col min="13064" max="13064" width="13.453125" style="7" customWidth="1"/>
    <col min="13065" max="13065" width="31.7265625" style="7" customWidth="1"/>
    <col min="13066" max="13066" width="27" style="7" customWidth="1"/>
    <col min="13067" max="13067" width="32.26953125" style="7" customWidth="1"/>
    <col min="13068" max="13079" width="5.54296875" style="7" customWidth="1"/>
    <col min="13080" max="13312" width="10.453125" style="7"/>
    <col min="13313" max="13313" width="3.81640625" style="7" bestFit="1" customWidth="1"/>
    <col min="13314" max="13314" width="35.81640625" style="7" customWidth="1"/>
    <col min="13315" max="13315" width="39.26953125" style="7" customWidth="1"/>
    <col min="13316" max="13316" width="19.81640625" style="7" customWidth="1"/>
    <col min="13317" max="13317" width="12.7265625" style="7" customWidth="1"/>
    <col min="13318" max="13318" width="15.54296875" style="7" customWidth="1"/>
    <col min="13319" max="13319" width="9.7265625" style="7" customWidth="1"/>
    <col min="13320" max="13320" width="13.453125" style="7" customWidth="1"/>
    <col min="13321" max="13321" width="31.7265625" style="7" customWidth="1"/>
    <col min="13322" max="13322" width="27" style="7" customWidth="1"/>
    <col min="13323" max="13323" width="32.26953125" style="7" customWidth="1"/>
    <col min="13324" max="13335" width="5.54296875" style="7" customWidth="1"/>
    <col min="13336" max="13568" width="10.453125" style="7"/>
    <col min="13569" max="13569" width="3.81640625" style="7" bestFit="1" customWidth="1"/>
    <col min="13570" max="13570" width="35.81640625" style="7" customWidth="1"/>
    <col min="13571" max="13571" width="39.26953125" style="7" customWidth="1"/>
    <col min="13572" max="13572" width="19.81640625" style="7" customWidth="1"/>
    <col min="13573" max="13573" width="12.7265625" style="7" customWidth="1"/>
    <col min="13574" max="13574" width="15.54296875" style="7" customWidth="1"/>
    <col min="13575" max="13575" width="9.7265625" style="7" customWidth="1"/>
    <col min="13576" max="13576" width="13.453125" style="7" customWidth="1"/>
    <col min="13577" max="13577" width="31.7265625" style="7" customWidth="1"/>
    <col min="13578" max="13578" width="27" style="7" customWidth="1"/>
    <col min="13579" max="13579" width="32.26953125" style="7" customWidth="1"/>
    <col min="13580" max="13591" width="5.54296875" style="7" customWidth="1"/>
    <col min="13592" max="13824" width="10.453125" style="7"/>
    <col min="13825" max="13825" width="3.81640625" style="7" bestFit="1" customWidth="1"/>
    <col min="13826" max="13826" width="35.81640625" style="7" customWidth="1"/>
    <col min="13827" max="13827" width="39.26953125" style="7" customWidth="1"/>
    <col min="13828" max="13828" width="19.81640625" style="7" customWidth="1"/>
    <col min="13829" max="13829" width="12.7265625" style="7" customWidth="1"/>
    <col min="13830" max="13830" width="15.54296875" style="7" customWidth="1"/>
    <col min="13831" max="13831" width="9.7265625" style="7" customWidth="1"/>
    <col min="13832" max="13832" width="13.453125" style="7" customWidth="1"/>
    <col min="13833" max="13833" width="31.7265625" style="7" customWidth="1"/>
    <col min="13834" max="13834" width="27" style="7" customWidth="1"/>
    <col min="13835" max="13835" width="32.26953125" style="7" customWidth="1"/>
    <col min="13836" max="13847" width="5.54296875" style="7" customWidth="1"/>
    <col min="13848" max="14080" width="10.453125" style="7"/>
    <col min="14081" max="14081" width="3.81640625" style="7" bestFit="1" customWidth="1"/>
    <col min="14082" max="14082" width="35.81640625" style="7" customWidth="1"/>
    <col min="14083" max="14083" width="39.26953125" style="7" customWidth="1"/>
    <col min="14084" max="14084" width="19.81640625" style="7" customWidth="1"/>
    <col min="14085" max="14085" width="12.7265625" style="7" customWidth="1"/>
    <col min="14086" max="14086" width="15.54296875" style="7" customWidth="1"/>
    <col min="14087" max="14087" width="9.7265625" style="7" customWidth="1"/>
    <col min="14088" max="14088" width="13.453125" style="7" customWidth="1"/>
    <col min="14089" max="14089" width="31.7265625" style="7" customWidth="1"/>
    <col min="14090" max="14090" width="27" style="7" customWidth="1"/>
    <col min="14091" max="14091" width="32.26953125" style="7" customWidth="1"/>
    <col min="14092" max="14103" width="5.54296875" style="7" customWidth="1"/>
    <col min="14104" max="14336" width="10.453125" style="7"/>
    <col min="14337" max="14337" width="3.81640625" style="7" bestFit="1" customWidth="1"/>
    <col min="14338" max="14338" width="35.81640625" style="7" customWidth="1"/>
    <col min="14339" max="14339" width="39.26953125" style="7" customWidth="1"/>
    <col min="14340" max="14340" width="19.81640625" style="7" customWidth="1"/>
    <col min="14341" max="14341" width="12.7265625" style="7" customWidth="1"/>
    <col min="14342" max="14342" width="15.54296875" style="7" customWidth="1"/>
    <col min="14343" max="14343" width="9.7265625" style="7" customWidth="1"/>
    <col min="14344" max="14344" width="13.453125" style="7" customWidth="1"/>
    <col min="14345" max="14345" width="31.7265625" style="7" customWidth="1"/>
    <col min="14346" max="14346" width="27" style="7" customWidth="1"/>
    <col min="14347" max="14347" width="32.26953125" style="7" customWidth="1"/>
    <col min="14348" max="14359" width="5.54296875" style="7" customWidth="1"/>
    <col min="14360" max="14592" width="10.453125" style="7"/>
    <col min="14593" max="14593" width="3.81640625" style="7" bestFit="1" customWidth="1"/>
    <col min="14594" max="14594" width="35.81640625" style="7" customWidth="1"/>
    <col min="14595" max="14595" width="39.26953125" style="7" customWidth="1"/>
    <col min="14596" max="14596" width="19.81640625" style="7" customWidth="1"/>
    <col min="14597" max="14597" width="12.7265625" style="7" customWidth="1"/>
    <col min="14598" max="14598" width="15.54296875" style="7" customWidth="1"/>
    <col min="14599" max="14599" width="9.7265625" style="7" customWidth="1"/>
    <col min="14600" max="14600" width="13.453125" style="7" customWidth="1"/>
    <col min="14601" max="14601" width="31.7265625" style="7" customWidth="1"/>
    <col min="14602" max="14602" width="27" style="7" customWidth="1"/>
    <col min="14603" max="14603" width="32.26953125" style="7" customWidth="1"/>
    <col min="14604" max="14615" width="5.54296875" style="7" customWidth="1"/>
    <col min="14616" max="14848" width="10.453125" style="7"/>
    <col min="14849" max="14849" width="3.81640625" style="7" bestFit="1" customWidth="1"/>
    <col min="14850" max="14850" width="35.81640625" style="7" customWidth="1"/>
    <col min="14851" max="14851" width="39.26953125" style="7" customWidth="1"/>
    <col min="14852" max="14852" width="19.81640625" style="7" customWidth="1"/>
    <col min="14853" max="14853" width="12.7265625" style="7" customWidth="1"/>
    <col min="14854" max="14854" width="15.54296875" style="7" customWidth="1"/>
    <col min="14855" max="14855" width="9.7265625" style="7" customWidth="1"/>
    <col min="14856" max="14856" width="13.453125" style="7" customWidth="1"/>
    <col min="14857" max="14857" width="31.7265625" style="7" customWidth="1"/>
    <col min="14858" max="14858" width="27" style="7" customWidth="1"/>
    <col min="14859" max="14859" width="32.26953125" style="7" customWidth="1"/>
    <col min="14860" max="14871" width="5.54296875" style="7" customWidth="1"/>
    <col min="14872" max="15104" width="10.453125" style="7"/>
    <col min="15105" max="15105" width="3.81640625" style="7" bestFit="1" customWidth="1"/>
    <col min="15106" max="15106" width="35.81640625" style="7" customWidth="1"/>
    <col min="15107" max="15107" width="39.26953125" style="7" customWidth="1"/>
    <col min="15108" max="15108" width="19.81640625" style="7" customWidth="1"/>
    <col min="15109" max="15109" width="12.7265625" style="7" customWidth="1"/>
    <col min="15110" max="15110" width="15.54296875" style="7" customWidth="1"/>
    <col min="15111" max="15111" width="9.7265625" style="7" customWidth="1"/>
    <col min="15112" max="15112" width="13.453125" style="7" customWidth="1"/>
    <col min="15113" max="15113" width="31.7265625" style="7" customWidth="1"/>
    <col min="15114" max="15114" width="27" style="7" customWidth="1"/>
    <col min="15115" max="15115" width="32.26953125" style="7" customWidth="1"/>
    <col min="15116" max="15127" width="5.54296875" style="7" customWidth="1"/>
    <col min="15128" max="15360" width="10.453125" style="7"/>
    <col min="15361" max="15361" width="3.81640625" style="7" bestFit="1" customWidth="1"/>
    <col min="15362" max="15362" width="35.81640625" style="7" customWidth="1"/>
    <col min="15363" max="15363" width="39.26953125" style="7" customWidth="1"/>
    <col min="15364" max="15364" width="19.81640625" style="7" customWidth="1"/>
    <col min="15365" max="15365" width="12.7265625" style="7" customWidth="1"/>
    <col min="15366" max="15366" width="15.54296875" style="7" customWidth="1"/>
    <col min="15367" max="15367" width="9.7265625" style="7" customWidth="1"/>
    <col min="15368" max="15368" width="13.453125" style="7" customWidth="1"/>
    <col min="15369" max="15369" width="31.7265625" style="7" customWidth="1"/>
    <col min="15370" max="15370" width="27" style="7" customWidth="1"/>
    <col min="15371" max="15371" width="32.26953125" style="7" customWidth="1"/>
    <col min="15372" max="15383" width="5.54296875" style="7" customWidth="1"/>
    <col min="15384" max="15616" width="10.453125" style="7"/>
    <col min="15617" max="15617" width="3.81640625" style="7" bestFit="1" customWidth="1"/>
    <col min="15618" max="15618" width="35.81640625" style="7" customWidth="1"/>
    <col min="15619" max="15619" width="39.26953125" style="7" customWidth="1"/>
    <col min="15620" max="15620" width="19.81640625" style="7" customWidth="1"/>
    <col min="15621" max="15621" width="12.7265625" style="7" customWidth="1"/>
    <col min="15622" max="15622" width="15.54296875" style="7" customWidth="1"/>
    <col min="15623" max="15623" width="9.7265625" style="7" customWidth="1"/>
    <col min="15624" max="15624" width="13.453125" style="7" customWidth="1"/>
    <col min="15625" max="15625" width="31.7265625" style="7" customWidth="1"/>
    <col min="15626" max="15626" width="27" style="7" customWidth="1"/>
    <col min="15627" max="15627" width="32.26953125" style="7" customWidth="1"/>
    <col min="15628" max="15639" width="5.54296875" style="7" customWidth="1"/>
    <col min="15640" max="15872" width="10.453125" style="7"/>
    <col min="15873" max="15873" width="3.81640625" style="7" bestFit="1" customWidth="1"/>
    <col min="15874" max="15874" width="35.81640625" style="7" customWidth="1"/>
    <col min="15875" max="15875" width="39.26953125" style="7" customWidth="1"/>
    <col min="15876" max="15876" width="19.81640625" style="7" customWidth="1"/>
    <col min="15877" max="15877" width="12.7265625" style="7" customWidth="1"/>
    <col min="15878" max="15878" width="15.54296875" style="7" customWidth="1"/>
    <col min="15879" max="15879" width="9.7265625" style="7" customWidth="1"/>
    <col min="15880" max="15880" width="13.453125" style="7" customWidth="1"/>
    <col min="15881" max="15881" width="31.7265625" style="7" customWidth="1"/>
    <col min="15882" max="15882" width="27" style="7" customWidth="1"/>
    <col min="15883" max="15883" width="32.26953125" style="7" customWidth="1"/>
    <col min="15884" max="15895" width="5.54296875" style="7" customWidth="1"/>
    <col min="15896" max="16128" width="10.453125" style="7"/>
    <col min="16129" max="16129" width="3.81640625" style="7" bestFit="1" customWidth="1"/>
    <col min="16130" max="16130" width="35.81640625" style="7" customWidth="1"/>
    <col min="16131" max="16131" width="39.26953125" style="7" customWidth="1"/>
    <col min="16132" max="16132" width="19.81640625" style="7" customWidth="1"/>
    <col min="16133" max="16133" width="12.7265625" style="7" customWidth="1"/>
    <col min="16134" max="16134" width="15.54296875" style="7" customWidth="1"/>
    <col min="16135" max="16135" width="9.7265625" style="7" customWidth="1"/>
    <col min="16136" max="16136" width="13.453125" style="7" customWidth="1"/>
    <col min="16137" max="16137" width="31.7265625" style="7" customWidth="1"/>
    <col min="16138" max="16138" width="27" style="7" customWidth="1"/>
    <col min="16139" max="16139" width="32.26953125" style="7" customWidth="1"/>
    <col min="16140" max="16151" width="5.54296875" style="7" customWidth="1"/>
    <col min="16152" max="16384" width="10.453125" style="7"/>
  </cols>
  <sheetData>
    <row r="1" spans="1:18" s="1" customFormat="1" ht="17.5" x14ac:dyDescent="0.35">
      <c r="B1" s="81" t="s">
        <v>0</v>
      </c>
      <c r="C1" s="57"/>
      <c r="D1" s="374" t="s">
        <v>0</v>
      </c>
      <c r="E1" s="374"/>
      <c r="F1" s="58"/>
      <c r="G1" s="59"/>
      <c r="H1" s="369" t="s">
        <v>46</v>
      </c>
      <c r="I1" s="369"/>
      <c r="M1" s="2"/>
      <c r="N1" s="2"/>
      <c r="O1" s="2"/>
      <c r="P1" s="2"/>
      <c r="Q1" s="2"/>
      <c r="R1" s="2"/>
    </row>
    <row r="2" spans="1:18" s="3" customFormat="1" ht="51.75" customHeight="1" x14ac:dyDescent="0.35">
      <c r="B2" s="82" t="s">
        <v>1</v>
      </c>
      <c r="C2" s="61"/>
      <c r="D2" s="375" t="s">
        <v>47</v>
      </c>
      <c r="E2" s="375"/>
      <c r="F2" s="62"/>
      <c r="G2" s="63"/>
      <c r="H2" s="370" t="s">
        <v>2</v>
      </c>
      <c r="I2" s="370"/>
      <c r="M2" s="5"/>
      <c r="N2" s="5"/>
      <c r="O2" s="5"/>
      <c r="P2" s="5"/>
      <c r="Q2" s="5"/>
      <c r="R2" s="5"/>
    </row>
    <row r="3" spans="1:18" s="3" customFormat="1" ht="18" x14ac:dyDescent="0.4">
      <c r="B3" s="83" t="s">
        <v>48</v>
      </c>
      <c r="C3" s="65"/>
      <c r="D3" s="376" t="s">
        <v>49</v>
      </c>
      <c r="E3" s="376"/>
      <c r="F3" s="66"/>
      <c r="G3" s="67"/>
      <c r="H3" s="371" t="s">
        <v>50</v>
      </c>
      <c r="I3" s="371"/>
      <c r="M3" s="5"/>
      <c r="N3" s="5"/>
      <c r="O3" s="5"/>
      <c r="P3" s="5"/>
      <c r="Q3" s="5"/>
      <c r="R3" s="5"/>
    </row>
    <row r="4" spans="1:18" s="3" customFormat="1" ht="18" x14ac:dyDescent="0.4">
      <c r="B4" s="84" t="s">
        <v>51</v>
      </c>
      <c r="C4" s="65"/>
      <c r="D4" s="377" t="s">
        <v>51</v>
      </c>
      <c r="E4" s="377"/>
      <c r="F4" s="66"/>
      <c r="G4" s="69"/>
      <c r="H4" s="372" t="s">
        <v>52</v>
      </c>
      <c r="I4" s="372"/>
      <c r="J4" s="6"/>
      <c r="M4" s="5"/>
      <c r="N4" s="5"/>
      <c r="O4" s="5"/>
      <c r="P4" s="5"/>
      <c r="Q4" s="5"/>
      <c r="R4" s="5"/>
    </row>
    <row r="5" spans="1:18" ht="18" x14ac:dyDescent="0.4">
      <c r="B5" s="38"/>
      <c r="C5" s="38"/>
      <c r="D5" s="38"/>
      <c r="E5" s="38"/>
      <c r="F5" s="38"/>
      <c r="G5" s="38"/>
      <c r="H5" s="38"/>
      <c r="I5" s="38"/>
    </row>
    <row r="6" spans="1:18" ht="17.5" x14ac:dyDescent="0.35">
      <c r="D6" s="8" t="s">
        <v>3</v>
      </c>
      <c r="E6" s="9"/>
      <c r="F6" s="9"/>
      <c r="G6" s="9"/>
      <c r="H6" s="9"/>
      <c r="I6" s="9"/>
      <c r="J6" s="9"/>
    </row>
    <row r="7" spans="1:18" ht="35.25" customHeight="1" x14ac:dyDescent="0.35">
      <c r="B7" s="373" t="s">
        <v>60</v>
      </c>
      <c r="C7" s="373"/>
      <c r="D7" s="373"/>
      <c r="E7" s="373"/>
      <c r="F7" s="373"/>
      <c r="G7" s="373"/>
      <c r="H7" s="373"/>
      <c r="I7" s="373"/>
    </row>
    <row r="8" spans="1:18" x14ac:dyDescent="0.35">
      <c r="E8" s="10"/>
      <c r="F8" s="10"/>
      <c r="G8" s="10"/>
      <c r="H8" s="10"/>
      <c r="I8" s="10"/>
      <c r="J8" s="10"/>
      <c r="K8" s="10"/>
    </row>
    <row r="9" spans="1:18" x14ac:dyDescent="0.35">
      <c r="A9" s="11" t="s">
        <v>4</v>
      </c>
      <c r="B9" s="10"/>
      <c r="C9" s="12" t="s">
        <v>5</v>
      </c>
      <c r="I9" s="10"/>
      <c r="J9" s="10"/>
      <c r="K9" s="10"/>
    </row>
    <row r="10" spans="1:18" ht="17.5" x14ac:dyDescent="0.35">
      <c r="A10" s="11" t="s">
        <v>6</v>
      </c>
      <c r="C10" s="13" t="s">
        <v>54</v>
      </c>
      <c r="I10" s="14"/>
      <c r="J10" s="14"/>
    </row>
    <row r="11" spans="1:18" x14ac:dyDescent="0.35">
      <c r="A11" s="11" t="s">
        <v>7</v>
      </c>
      <c r="B11" s="11"/>
      <c r="C11" s="15"/>
      <c r="K11" s="16"/>
    </row>
    <row r="12" spans="1:18" s="14" customFormat="1" x14ac:dyDescent="0.35">
      <c r="A12" s="11" t="s">
        <v>8</v>
      </c>
      <c r="B12" s="11"/>
      <c r="C12" s="12" t="s">
        <v>62</v>
      </c>
    </row>
    <row r="13" spans="1:18" x14ac:dyDescent="0.35">
      <c r="A13" s="11" t="s">
        <v>9</v>
      </c>
      <c r="B13" s="11"/>
      <c r="C13" s="12" t="s">
        <v>74</v>
      </c>
    </row>
    <row r="14" spans="1:18" x14ac:dyDescent="0.35">
      <c r="A14" s="11" t="s">
        <v>11</v>
      </c>
      <c r="B14" s="11"/>
      <c r="C14" s="12">
        <f>SUM(D21:D44)</f>
        <v>2183</v>
      </c>
      <c r="D14" s="7" t="s">
        <v>12</v>
      </c>
      <c r="E14" s="17">
        <v>114</v>
      </c>
      <c r="F14" s="7" t="s">
        <v>13</v>
      </c>
      <c r="G14" s="17">
        <f>C14-E14</f>
        <v>2069</v>
      </c>
    </row>
    <row r="15" spans="1:18" x14ac:dyDescent="0.35">
      <c r="A15" s="11" t="s">
        <v>14</v>
      </c>
      <c r="B15" s="11"/>
      <c r="C15" s="12" t="s">
        <v>15</v>
      </c>
    </row>
    <row r="16" spans="1:18" x14ac:dyDescent="0.35">
      <c r="A16" s="18" t="s">
        <v>16</v>
      </c>
      <c r="B16" s="18"/>
      <c r="C16" s="12" t="s">
        <v>59</v>
      </c>
    </row>
    <row r="18" spans="1:10" x14ac:dyDescent="0.35">
      <c r="A18" s="366" t="s">
        <v>17</v>
      </c>
      <c r="B18" s="366" t="s">
        <v>18</v>
      </c>
      <c r="C18" s="366" t="s">
        <v>19</v>
      </c>
      <c r="D18" s="366" t="s">
        <v>20</v>
      </c>
      <c r="E18" s="366" t="s">
        <v>21</v>
      </c>
      <c r="F18" s="366"/>
      <c r="G18" s="366"/>
      <c r="H18" s="366"/>
      <c r="I18" s="366" t="s">
        <v>22</v>
      </c>
    </row>
    <row r="19" spans="1:10" ht="45" customHeight="1" x14ac:dyDescent="0.35">
      <c r="A19" s="367"/>
      <c r="B19" s="367"/>
      <c r="C19" s="367"/>
      <c r="D19" s="368"/>
      <c r="E19" s="80" t="s">
        <v>23</v>
      </c>
      <c r="F19" s="80" t="s">
        <v>24</v>
      </c>
      <c r="G19" s="80" t="s">
        <v>25</v>
      </c>
      <c r="H19" s="80" t="s">
        <v>26</v>
      </c>
      <c r="I19" s="366"/>
      <c r="J19" s="20"/>
    </row>
    <row r="20" spans="1:10" ht="31.5" customHeight="1" x14ac:dyDescent="0.35">
      <c r="A20" s="21">
        <v>1</v>
      </c>
      <c r="B20" s="22" t="s">
        <v>63</v>
      </c>
      <c r="C20" s="23" t="s">
        <v>64</v>
      </c>
      <c r="D20" s="24"/>
      <c r="E20" s="25"/>
      <c r="F20" s="26"/>
      <c r="G20" s="26"/>
      <c r="H20" s="26">
        <v>0.2673611111111111</v>
      </c>
      <c r="I20" s="25" t="s">
        <v>29</v>
      </c>
      <c r="J20" s="20"/>
    </row>
    <row r="21" spans="1:10" ht="36" customHeight="1" x14ac:dyDescent="0.35">
      <c r="A21" s="21">
        <v>2</v>
      </c>
      <c r="B21" s="85" t="s">
        <v>65</v>
      </c>
      <c r="C21" s="86" t="s">
        <v>64</v>
      </c>
      <c r="D21" s="27">
        <v>1.5</v>
      </c>
      <c r="E21" s="28">
        <v>3.472222222222222E-3</v>
      </c>
      <c r="F21" s="135">
        <f t="shared" ref="F21:F44" si="0">E21+H20</f>
        <v>0.27083333333333331</v>
      </c>
      <c r="G21" s="135">
        <v>4.1666666666666664E-2</v>
      </c>
      <c r="H21" s="135">
        <f t="shared" ref="H21:H43" si="1">F21+G21</f>
        <v>0.3125</v>
      </c>
      <c r="I21" s="28" t="s">
        <v>32</v>
      </c>
      <c r="J21" s="20"/>
    </row>
    <row r="22" spans="1:10" x14ac:dyDescent="0.35">
      <c r="A22" s="21">
        <v>3</v>
      </c>
      <c r="B22" s="29"/>
      <c r="C22" s="23"/>
      <c r="D22" s="27">
        <v>220</v>
      </c>
      <c r="E22" s="28">
        <v>0.16666666666666666</v>
      </c>
      <c r="F22" s="28">
        <f t="shared" si="0"/>
        <v>0.47916666666666663</v>
      </c>
      <c r="G22" s="28">
        <v>2.0833333333333332E-2</v>
      </c>
      <c r="H22" s="28">
        <f t="shared" si="1"/>
        <v>0.49999999999999994</v>
      </c>
      <c r="I22" s="26" t="s">
        <v>33</v>
      </c>
      <c r="J22" s="20"/>
    </row>
    <row r="23" spans="1:10" x14ac:dyDescent="0.35">
      <c r="A23" s="21">
        <v>4</v>
      </c>
      <c r="B23" s="29"/>
      <c r="C23" s="30"/>
      <c r="D23" s="27">
        <v>110</v>
      </c>
      <c r="E23" s="28">
        <v>8.3333333333333329E-2</v>
      </c>
      <c r="F23" s="28">
        <f t="shared" si="0"/>
        <v>0.58333333333333326</v>
      </c>
      <c r="G23" s="28">
        <v>1.0416666666666666E-2</v>
      </c>
      <c r="H23" s="28">
        <f t="shared" si="1"/>
        <v>0.59374999999999989</v>
      </c>
      <c r="I23" s="26" t="s">
        <v>33</v>
      </c>
      <c r="J23" s="20"/>
    </row>
    <row r="24" spans="1:10" x14ac:dyDescent="0.35">
      <c r="A24" s="21">
        <v>5</v>
      </c>
      <c r="B24" s="29"/>
      <c r="C24" s="30"/>
      <c r="D24" s="27">
        <v>110</v>
      </c>
      <c r="E24" s="28">
        <v>8.3333333333333329E-2</v>
      </c>
      <c r="F24" s="28">
        <f t="shared" si="0"/>
        <v>0.67708333333333326</v>
      </c>
      <c r="G24" s="28">
        <v>1.0416666666666666E-2</v>
      </c>
      <c r="H24" s="28">
        <f t="shared" si="1"/>
        <v>0.68749999999999989</v>
      </c>
      <c r="I24" s="26" t="s">
        <v>33</v>
      </c>
      <c r="J24" s="20"/>
    </row>
    <row r="25" spans="1:10" x14ac:dyDescent="0.35">
      <c r="A25" s="21">
        <v>6</v>
      </c>
      <c r="B25" s="29"/>
      <c r="C25" s="30"/>
      <c r="D25" s="27">
        <v>110</v>
      </c>
      <c r="E25" s="28">
        <v>8.3333333333333329E-2</v>
      </c>
      <c r="F25" s="28">
        <f t="shared" si="0"/>
        <v>0.77083333333333326</v>
      </c>
      <c r="G25" s="28">
        <v>2.7777777777777776E-2</v>
      </c>
      <c r="H25" s="28">
        <f t="shared" si="1"/>
        <v>0.79861111111111105</v>
      </c>
      <c r="I25" s="26" t="s">
        <v>33</v>
      </c>
      <c r="J25" s="20"/>
    </row>
    <row r="26" spans="1:10" ht="31" x14ac:dyDescent="0.35">
      <c r="A26" s="21">
        <v>7</v>
      </c>
      <c r="B26" s="29" t="s">
        <v>66</v>
      </c>
      <c r="C26" s="87" t="s">
        <v>67</v>
      </c>
      <c r="D26" s="27">
        <v>40</v>
      </c>
      <c r="E26" s="28">
        <v>3.4722222222222224E-2</v>
      </c>
      <c r="F26" s="135">
        <f t="shared" si="0"/>
        <v>0.83333333333333326</v>
      </c>
      <c r="G26" s="135">
        <v>4.1666666666666664E-2</v>
      </c>
      <c r="H26" s="135">
        <f t="shared" si="1"/>
        <v>0.87499999999999989</v>
      </c>
      <c r="I26" s="26" t="s">
        <v>68</v>
      </c>
      <c r="J26" s="20"/>
    </row>
    <row r="27" spans="1:10" x14ac:dyDescent="0.35">
      <c r="A27" s="21">
        <v>8</v>
      </c>
      <c r="B27" s="29"/>
      <c r="C27" s="30"/>
      <c r="D27" s="27"/>
      <c r="E27" s="28">
        <v>0</v>
      </c>
      <c r="F27" s="28">
        <f t="shared" si="0"/>
        <v>0.87499999999999989</v>
      </c>
      <c r="G27" s="28">
        <v>4.1666666666666664E-2</v>
      </c>
      <c r="H27" s="28">
        <f t="shared" si="1"/>
        <v>0.91666666666666652</v>
      </c>
      <c r="I27" s="88" t="s">
        <v>69</v>
      </c>
      <c r="J27" s="20"/>
    </row>
    <row r="28" spans="1:10" ht="18" x14ac:dyDescent="0.4">
      <c r="A28" s="21">
        <v>9</v>
      </c>
      <c r="B28" s="29"/>
      <c r="C28" s="30"/>
      <c r="D28" s="27">
        <v>220</v>
      </c>
      <c r="E28" s="28">
        <v>0.16666666666666666</v>
      </c>
      <c r="F28" s="28">
        <f t="shared" si="0"/>
        <v>1.0833333333333333</v>
      </c>
      <c r="G28" s="28">
        <v>2.0833333333333332E-2</v>
      </c>
      <c r="H28" s="28">
        <f t="shared" si="1"/>
        <v>1.1041666666666665</v>
      </c>
      <c r="I28" s="26" t="s">
        <v>33</v>
      </c>
      <c r="J28" s="31"/>
    </row>
    <row r="29" spans="1:10" ht="18" x14ac:dyDescent="0.4">
      <c r="A29" s="21">
        <v>10</v>
      </c>
      <c r="B29" s="29"/>
      <c r="C29" s="30"/>
      <c r="D29" s="27">
        <v>110</v>
      </c>
      <c r="E29" s="28">
        <v>8.3333333333333329E-2</v>
      </c>
      <c r="F29" s="28">
        <f t="shared" si="0"/>
        <v>1.1874999999999998</v>
      </c>
      <c r="G29" s="28">
        <v>1.0416666666666666E-2</v>
      </c>
      <c r="H29" s="28">
        <f t="shared" si="1"/>
        <v>1.1979166666666665</v>
      </c>
      <c r="I29" s="26" t="s">
        <v>33</v>
      </c>
      <c r="J29" s="31"/>
    </row>
    <row r="30" spans="1:10" ht="18" x14ac:dyDescent="0.4">
      <c r="A30" s="21">
        <v>11</v>
      </c>
      <c r="B30" s="29"/>
      <c r="C30" s="30"/>
      <c r="D30" s="27">
        <v>110</v>
      </c>
      <c r="E30" s="28">
        <v>8.3333333333333329E-2</v>
      </c>
      <c r="F30" s="28">
        <f t="shared" si="0"/>
        <v>1.2812499999999998</v>
      </c>
      <c r="G30" s="28">
        <v>1.0416666666666666E-2</v>
      </c>
      <c r="H30" s="28">
        <f t="shared" si="1"/>
        <v>1.2916666666666665</v>
      </c>
      <c r="I30" s="26" t="s">
        <v>33</v>
      </c>
      <c r="J30" s="31"/>
    </row>
    <row r="31" spans="1:10" ht="18" x14ac:dyDescent="0.4">
      <c r="A31" s="21">
        <v>12</v>
      </c>
      <c r="B31" s="29" t="s">
        <v>70</v>
      </c>
      <c r="C31" s="87" t="s">
        <v>71</v>
      </c>
      <c r="D31" s="27">
        <v>60</v>
      </c>
      <c r="E31" s="28">
        <v>4.1666666666666664E-2</v>
      </c>
      <c r="F31" s="135">
        <f t="shared" si="0"/>
        <v>1.3333333333333333</v>
      </c>
      <c r="G31" s="135">
        <v>2.0833333333333332E-2</v>
      </c>
      <c r="H31" s="135">
        <f t="shared" si="1"/>
        <v>1.3541666666666665</v>
      </c>
      <c r="I31" s="26" t="s">
        <v>72</v>
      </c>
      <c r="J31" s="31"/>
    </row>
    <row r="32" spans="1:10" ht="18" x14ac:dyDescent="0.4">
      <c r="A32" s="21">
        <v>13</v>
      </c>
      <c r="B32" s="29" t="s">
        <v>70</v>
      </c>
      <c r="C32" s="87" t="s">
        <v>71</v>
      </c>
      <c r="D32" s="27"/>
      <c r="E32" s="28">
        <v>0</v>
      </c>
      <c r="F32" s="28">
        <f t="shared" si="0"/>
        <v>1.3541666666666665</v>
      </c>
      <c r="G32" s="28">
        <v>0.45833333333333331</v>
      </c>
      <c r="H32" s="28">
        <f t="shared" si="1"/>
        <v>1.8124999999999998</v>
      </c>
      <c r="I32" s="88" t="s">
        <v>69</v>
      </c>
      <c r="J32" s="31"/>
    </row>
    <row r="33" spans="1:10" ht="18" x14ac:dyDescent="0.4">
      <c r="A33" s="21">
        <v>14</v>
      </c>
      <c r="B33" s="29" t="s">
        <v>70</v>
      </c>
      <c r="C33" s="87" t="s">
        <v>71</v>
      </c>
      <c r="D33" s="27"/>
      <c r="E33" s="28">
        <v>0</v>
      </c>
      <c r="F33" s="135">
        <f t="shared" si="0"/>
        <v>1.8124999999999998</v>
      </c>
      <c r="G33" s="135">
        <v>2.0833333333333332E-2</v>
      </c>
      <c r="H33" s="135">
        <f t="shared" si="1"/>
        <v>1.833333333333333</v>
      </c>
      <c r="I33" s="26" t="s">
        <v>73</v>
      </c>
      <c r="J33" s="31"/>
    </row>
    <row r="34" spans="1:10" ht="18" x14ac:dyDescent="0.4">
      <c r="A34" s="21">
        <v>15</v>
      </c>
      <c r="B34" s="29"/>
      <c r="C34" s="30"/>
      <c r="D34" s="27">
        <v>220</v>
      </c>
      <c r="E34" s="28">
        <v>0.16666666666666666</v>
      </c>
      <c r="F34" s="28">
        <f t="shared" si="0"/>
        <v>1.9999999999999998</v>
      </c>
      <c r="G34" s="28">
        <v>2.0833333333333332E-2</v>
      </c>
      <c r="H34" s="28">
        <f t="shared" si="1"/>
        <v>2.020833333333333</v>
      </c>
      <c r="I34" s="26" t="s">
        <v>33</v>
      </c>
      <c r="J34" s="31"/>
    </row>
    <row r="35" spans="1:10" ht="18" x14ac:dyDescent="0.4">
      <c r="A35" s="21">
        <v>16</v>
      </c>
      <c r="B35" s="29"/>
      <c r="C35" s="30"/>
      <c r="D35" s="27">
        <v>110</v>
      </c>
      <c r="E35" s="28">
        <v>8.3333333333333329E-2</v>
      </c>
      <c r="F35" s="28">
        <f t="shared" si="0"/>
        <v>2.1041666666666665</v>
      </c>
      <c r="G35" s="28">
        <v>1.0416666666666666E-2</v>
      </c>
      <c r="H35" s="28">
        <f t="shared" si="1"/>
        <v>2.114583333333333</v>
      </c>
      <c r="I35" s="26" t="s">
        <v>33</v>
      </c>
      <c r="J35" s="31"/>
    </row>
    <row r="36" spans="1:10" ht="18" x14ac:dyDescent="0.4">
      <c r="A36" s="21">
        <v>17</v>
      </c>
      <c r="B36" s="29"/>
      <c r="C36" s="30"/>
      <c r="D36" s="27">
        <v>110</v>
      </c>
      <c r="E36" s="28">
        <v>8.3333333333333329E-2</v>
      </c>
      <c r="F36" s="28">
        <f t="shared" si="0"/>
        <v>2.1979166666666665</v>
      </c>
      <c r="G36" s="28">
        <v>1.0416666666666666E-2</v>
      </c>
      <c r="H36" s="28">
        <f t="shared" si="1"/>
        <v>2.208333333333333</v>
      </c>
      <c r="I36" s="26" t="s">
        <v>33</v>
      </c>
      <c r="J36" s="31"/>
    </row>
    <row r="37" spans="1:10" ht="31" x14ac:dyDescent="0.4">
      <c r="A37" s="21">
        <v>18</v>
      </c>
      <c r="B37" s="29" t="s">
        <v>66</v>
      </c>
      <c r="C37" s="87" t="s">
        <v>67</v>
      </c>
      <c r="D37" s="27">
        <v>60</v>
      </c>
      <c r="E37" s="28">
        <v>4.1666666666666664E-2</v>
      </c>
      <c r="F37" s="135">
        <f t="shared" si="0"/>
        <v>2.2499999999999996</v>
      </c>
      <c r="G37" s="135">
        <v>4.1666666666666664E-2</v>
      </c>
      <c r="H37" s="135">
        <f t="shared" si="1"/>
        <v>2.2916666666666661</v>
      </c>
      <c r="I37" s="28" t="s">
        <v>57</v>
      </c>
      <c r="J37" s="31"/>
    </row>
    <row r="38" spans="1:10" ht="24" customHeight="1" x14ac:dyDescent="0.4">
      <c r="A38" s="21">
        <v>19</v>
      </c>
      <c r="B38" s="32"/>
      <c r="C38" s="30"/>
      <c r="D38" s="27"/>
      <c r="E38" s="28"/>
      <c r="F38" s="28">
        <f>H37</f>
        <v>2.2916666666666661</v>
      </c>
      <c r="G38" s="28">
        <v>0.125</v>
      </c>
      <c r="H38" s="28">
        <f t="shared" si="1"/>
        <v>2.4166666666666661</v>
      </c>
      <c r="I38" s="88" t="s">
        <v>37</v>
      </c>
      <c r="J38" s="31"/>
    </row>
    <row r="39" spans="1:10" x14ac:dyDescent="0.35">
      <c r="A39" s="21">
        <v>20</v>
      </c>
      <c r="B39" s="29"/>
      <c r="C39" s="23"/>
      <c r="D39" s="27">
        <v>220</v>
      </c>
      <c r="E39" s="28">
        <v>0.16666666666666666</v>
      </c>
      <c r="F39" s="28">
        <f t="shared" ref="F39:F40" si="2">H38</f>
        <v>2.4166666666666661</v>
      </c>
      <c r="G39" s="28">
        <v>2.0833333333333332E-2</v>
      </c>
      <c r="H39" s="28">
        <f t="shared" si="1"/>
        <v>2.4374999999999996</v>
      </c>
      <c r="I39" s="26" t="s">
        <v>33</v>
      </c>
      <c r="J39" s="20"/>
    </row>
    <row r="40" spans="1:10" x14ac:dyDescent="0.35">
      <c r="A40" s="21">
        <v>21</v>
      </c>
      <c r="B40" s="29"/>
      <c r="C40" s="23"/>
      <c r="D40" s="27">
        <v>110</v>
      </c>
      <c r="E40" s="28">
        <v>8.3333333333333329E-2</v>
      </c>
      <c r="F40" s="28">
        <f t="shared" si="2"/>
        <v>2.4374999999999996</v>
      </c>
      <c r="G40" s="28">
        <v>1.0416666666666666E-2</v>
      </c>
      <c r="H40" s="28">
        <f t="shared" si="1"/>
        <v>2.4479166666666661</v>
      </c>
      <c r="I40" s="26" t="s">
        <v>33</v>
      </c>
      <c r="J40" s="20"/>
    </row>
    <row r="41" spans="1:10" x14ac:dyDescent="0.35">
      <c r="A41" s="21">
        <v>22</v>
      </c>
      <c r="B41" s="29"/>
      <c r="C41" s="23"/>
      <c r="D41" s="27">
        <v>110</v>
      </c>
      <c r="E41" s="28">
        <v>8.3333333333333329E-2</v>
      </c>
      <c r="F41" s="28">
        <f t="shared" si="0"/>
        <v>2.5312499999999996</v>
      </c>
      <c r="G41" s="28">
        <v>1.0416666666666666E-2</v>
      </c>
      <c r="H41" s="28">
        <f t="shared" si="1"/>
        <v>2.5416666666666661</v>
      </c>
      <c r="I41" s="26" t="s">
        <v>33</v>
      </c>
      <c r="J41" s="20"/>
    </row>
    <row r="42" spans="1:10" x14ac:dyDescent="0.35">
      <c r="A42" s="21">
        <v>23</v>
      </c>
      <c r="B42" s="29"/>
      <c r="C42" s="23"/>
      <c r="D42" s="27">
        <v>110</v>
      </c>
      <c r="E42" s="28">
        <v>8.3333333333333329E-2</v>
      </c>
      <c r="F42" s="28">
        <f t="shared" si="0"/>
        <v>2.6249999999999996</v>
      </c>
      <c r="G42" s="28">
        <v>1.3888888888888888E-2</v>
      </c>
      <c r="H42" s="28">
        <f t="shared" si="1"/>
        <v>2.6388888888888884</v>
      </c>
      <c r="I42" s="26" t="s">
        <v>33</v>
      </c>
      <c r="J42" s="20"/>
    </row>
    <row r="43" spans="1:10" ht="31" x14ac:dyDescent="0.35">
      <c r="A43" s="21">
        <v>24</v>
      </c>
      <c r="B43" s="85" t="s">
        <v>65</v>
      </c>
      <c r="C43" s="86" t="s">
        <v>64</v>
      </c>
      <c r="D43" s="27">
        <v>40</v>
      </c>
      <c r="E43" s="28">
        <v>3.4722222222222224E-2</v>
      </c>
      <c r="F43" s="135">
        <f t="shared" si="0"/>
        <v>2.6736111111111107</v>
      </c>
      <c r="G43" s="135">
        <v>4.1666666666666664E-2</v>
      </c>
      <c r="H43" s="135">
        <f t="shared" si="1"/>
        <v>2.7152777777777772</v>
      </c>
      <c r="I43" s="26" t="s">
        <v>72</v>
      </c>
      <c r="J43" s="20"/>
    </row>
    <row r="44" spans="1:10" ht="30" x14ac:dyDescent="0.35">
      <c r="A44" s="21">
        <v>25</v>
      </c>
      <c r="B44" s="22" t="s">
        <v>63</v>
      </c>
      <c r="C44" s="23" t="s">
        <v>64</v>
      </c>
      <c r="D44" s="27">
        <v>1.5</v>
      </c>
      <c r="E44" s="28">
        <v>3.472222222222222E-3</v>
      </c>
      <c r="F44" s="28">
        <f t="shared" si="0"/>
        <v>2.7187499999999996</v>
      </c>
      <c r="G44" s="28"/>
      <c r="H44" s="28"/>
      <c r="I44" s="25" t="s">
        <v>29</v>
      </c>
      <c r="J44" s="20"/>
    </row>
    <row r="45" spans="1:10" x14ac:dyDescent="0.35">
      <c r="A45" s="40"/>
      <c r="B45" s="89"/>
      <c r="C45" s="90"/>
      <c r="D45" s="91"/>
      <c r="E45" s="92"/>
      <c r="F45" s="92"/>
      <c r="G45" s="92"/>
      <c r="H45" s="92"/>
      <c r="I45" s="93"/>
      <c r="J45" s="20"/>
    </row>
    <row r="46" spans="1:10" ht="15" customHeight="1" x14ac:dyDescent="0.4">
      <c r="B46" s="36" t="s">
        <v>39</v>
      </c>
      <c r="C46" s="36"/>
      <c r="D46" s="37">
        <f>SUM(D47:D48)</f>
        <v>1.8680555555555554</v>
      </c>
      <c r="E46" s="36" t="s">
        <v>40</v>
      </c>
      <c r="F46" s="38" t="s">
        <v>41</v>
      </c>
      <c r="G46" s="38"/>
      <c r="H46" s="38"/>
      <c r="I46" s="38"/>
    </row>
    <row r="47" spans="1:10" ht="15" customHeight="1" x14ac:dyDescent="0.35">
      <c r="B47" s="39" t="s">
        <v>42</v>
      </c>
      <c r="C47" s="39"/>
      <c r="D47" s="37">
        <f>SUM(E21:E44)</f>
        <v>1.6597222222222221</v>
      </c>
      <c r="E47" s="36" t="s">
        <v>40</v>
      </c>
      <c r="F47" s="40"/>
      <c r="G47" s="41"/>
      <c r="H47" s="42"/>
    </row>
    <row r="48" spans="1:10" ht="15" customHeight="1" x14ac:dyDescent="0.35">
      <c r="B48" s="39" t="s">
        <v>43</v>
      </c>
      <c r="C48" s="39"/>
      <c r="D48" s="37">
        <f>SUM(G21+G26+G31+G33+G37+G43)</f>
        <v>0.20833333333333331</v>
      </c>
      <c r="E48" s="36" t="s">
        <v>40</v>
      </c>
      <c r="F48" s="40"/>
      <c r="G48" s="43"/>
      <c r="H48" s="43"/>
    </row>
    <row r="49" spans="2:18" ht="15" customHeight="1" x14ac:dyDescent="0.35">
      <c r="B49" s="39" t="s">
        <v>33</v>
      </c>
      <c r="C49" s="39"/>
      <c r="D49" s="37">
        <f>SUM(G22:G25,G27:G30,G32,G34:G36,G38:G42)</f>
        <v>0.83333333333333315</v>
      </c>
      <c r="E49" s="36" t="s">
        <v>40</v>
      </c>
      <c r="F49" s="40"/>
      <c r="G49" s="41"/>
      <c r="H49" s="42"/>
    </row>
    <row r="50" spans="2:18" ht="15" customHeight="1" x14ac:dyDescent="0.35">
      <c r="B50" s="44" t="s">
        <v>44</v>
      </c>
      <c r="C50" s="44"/>
      <c r="D50" s="45">
        <f>SUM(E21:E44,G21:G44)</f>
        <v>2.7013888888888884</v>
      </c>
      <c r="E50" s="46" t="s">
        <v>40</v>
      </c>
      <c r="F50" s="40"/>
      <c r="G50" s="41"/>
      <c r="H50" s="42"/>
    </row>
    <row r="51" spans="2:18" x14ac:dyDescent="0.35">
      <c r="B51" s="44"/>
      <c r="C51" s="44"/>
      <c r="D51" s="47">
        <v>1.5972222222222224E-2</v>
      </c>
      <c r="E51" s="46"/>
    </row>
    <row r="52" spans="2:18" x14ac:dyDescent="0.35">
      <c r="B52" s="44"/>
      <c r="C52" s="44"/>
      <c r="D52" s="47"/>
      <c r="E52" s="46"/>
    </row>
    <row r="53" spans="2:18" x14ac:dyDescent="0.35">
      <c r="B53" s="44"/>
      <c r="C53" s="44"/>
      <c r="D53" s="47"/>
      <c r="E53" s="46"/>
    </row>
    <row r="54" spans="2:18" s="5" customFormat="1" x14ac:dyDescent="0.35">
      <c r="B54" s="3"/>
      <c r="C54" s="3"/>
      <c r="D54" s="3"/>
      <c r="E54" s="3"/>
      <c r="F54" s="3"/>
      <c r="G54" s="3"/>
      <c r="H54" s="3"/>
    </row>
    <row r="55" spans="2:18" s="50" customFormat="1" ht="15" customHeight="1" x14ac:dyDescent="0.35">
      <c r="B55" s="48"/>
      <c r="C55" s="49"/>
      <c r="D55" s="49"/>
      <c r="E55" s="49"/>
      <c r="F55" s="49"/>
      <c r="G55" s="49"/>
      <c r="H55" s="49"/>
      <c r="L55" s="51"/>
      <c r="M55" s="51"/>
      <c r="N55" s="51"/>
      <c r="O55" s="51"/>
      <c r="P55" s="51"/>
    </row>
    <row r="56" spans="2:18" s="50" customFormat="1" ht="15" customHeight="1" x14ac:dyDescent="0.35">
      <c r="B56" s="48"/>
      <c r="C56" s="49"/>
      <c r="D56" s="49"/>
      <c r="E56" s="49"/>
      <c r="F56" s="49"/>
      <c r="G56" s="49"/>
      <c r="H56" s="49"/>
      <c r="L56" s="51"/>
      <c r="M56" s="51"/>
      <c r="N56" s="51"/>
      <c r="O56" s="51"/>
      <c r="P56" s="51"/>
    </row>
    <row r="57" spans="2:18" s="50" customFormat="1" ht="15" customHeight="1" x14ac:dyDescent="0.35">
      <c r="B57" s="48"/>
      <c r="C57" s="49"/>
      <c r="D57" s="49"/>
      <c r="E57" s="49"/>
      <c r="F57" s="49"/>
      <c r="G57" s="49"/>
      <c r="H57" s="49"/>
      <c r="L57" s="51"/>
      <c r="M57" s="51"/>
      <c r="N57" s="51"/>
      <c r="O57" s="51"/>
      <c r="P57" s="51"/>
    </row>
    <row r="58" spans="2:18" s="50" customFormat="1" ht="15.75" customHeight="1" x14ac:dyDescent="0.35">
      <c r="B58" s="48"/>
      <c r="C58" s="52"/>
      <c r="D58" s="52"/>
      <c r="E58" s="52"/>
      <c r="F58" s="52"/>
      <c r="G58" s="53"/>
      <c r="H58" s="49"/>
      <c r="M58" s="51"/>
      <c r="N58" s="51"/>
      <c r="O58" s="51"/>
      <c r="P58" s="51"/>
      <c r="Q58" s="51"/>
      <c r="R58" s="51"/>
    </row>
    <row r="59" spans="2:18" s="50" customFormat="1" ht="15.75" customHeight="1" x14ac:dyDescent="0.35">
      <c r="B59" s="48"/>
      <c r="C59" s="52"/>
      <c r="D59" s="52"/>
      <c r="E59" s="52"/>
      <c r="F59" s="52"/>
      <c r="G59" s="53"/>
      <c r="H59" s="49"/>
      <c r="M59" s="51"/>
      <c r="N59" s="51"/>
      <c r="O59" s="51"/>
      <c r="P59" s="51"/>
      <c r="Q59" s="51"/>
      <c r="R59" s="51"/>
    </row>
    <row r="60" spans="2:18" s="54" customFormat="1" x14ac:dyDescent="0.35">
      <c r="B60" s="11"/>
      <c r="H60" s="11"/>
      <c r="L60" s="55"/>
    </row>
    <row r="86" spans="5:5" x14ac:dyDescent="0.35">
      <c r="E86" s="44"/>
    </row>
    <row r="87" spans="5:5" x14ac:dyDescent="0.35">
      <c r="E87" s="44"/>
    </row>
  </sheetData>
  <mergeCells count="15">
    <mergeCell ref="D1:E1"/>
    <mergeCell ref="H1:I1"/>
    <mergeCell ref="D2:E2"/>
    <mergeCell ref="H2:I2"/>
    <mergeCell ref="D3:E3"/>
    <mergeCell ref="H3:I3"/>
    <mergeCell ref="D4:E4"/>
    <mergeCell ref="H4:I4"/>
    <mergeCell ref="B7:I7"/>
    <mergeCell ref="A18:A19"/>
    <mergeCell ref="B18:B19"/>
    <mergeCell ref="C18:C19"/>
    <mergeCell ref="D18:D19"/>
    <mergeCell ref="E18:H18"/>
    <mergeCell ref="I18:I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97"/>
  <sheetViews>
    <sheetView view="pageBreakPreview" topLeftCell="A10" zoomScale="60" zoomScaleNormal="100" workbookViewId="0">
      <selection activeCell="C12" sqref="C12"/>
    </sheetView>
  </sheetViews>
  <sheetFormatPr defaultColWidth="10.453125" defaultRowHeight="15.5" x14ac:dyDescent="0.35"/>
  <cols>
    <col min="1" max="1" width="4" style="7" bestFit="1" customWidth="1"/>
    <col min="2" max="2" width="35.81640625" style="7" customWidth="1"/>
    <col min="3" max="3" width="42.54296875" style="7" customWidth="1"/>
    <col min="4" max="4" width="19.81640625" style="7" customWidth="1"/>
    <col min="5" max="5" width="12.7265625" style="7" customWidth="1"/>
    <col min="6" max="6" width="15.54296875" style="7" customWidth="1"/>
    <col min="7" max="7" width="9.7265625" style="7" customWidth="1"/>
    <col min="8" max="8" width="14.81640625" style="7" customWidth="1"/>
    <col min="9" max="9" width="31.7265625" style="7" customWidth="1"/>
    <col min="10" max="10" width="27" style="7" customWidth="1"/>
    <col min="11" max="11" width="32.26953125" style="7" customWidth="1"/>
    <col min="12" max="23" width="5.54296875" style="7" customWidth="1"/>
    <col min="24" max="256" width="10.453125" style="7"/>
    <col min="257" max="257" width="3.81640625" style="7" bestFit="1" customWidth="1"/>
    <col min="258" max="258" width="35.81640625" style="7" customWidth="1"/>
    <col min="259" max="259" width="39.26953125" style="7" customWidth="1"/>
    <col min="260" max="260" width="19.81640625" style="7" customWidth="1"/>
    <col min="261" max="261" width="12.7265625" style="7" customWidth="1"/>
    <col min="262" max="262" width="15.54296875" style="7" customWidth="1"/>
    <col min="263" max="263" width="9.7265625" style="7" customWidth="1"/>
    <col min="264" max="264" width="13.453125" style="7" customWidth="1"/>
    <col min="265" max="265" width="31.7265625" style="7" customWidth="1"/>
    <col min="266" max="266" width="27" style="7" customWidth="1"/>
    <col min="267" max="267" width="32.26953125" style="7" customWidth="1"/>
    <col min="268" max="279" width="5.54296875" style="7" customWidth="1"/>
    <col min="280" max="512" width="10.453125" style="7"/>
    <col min="513" max="513" width="3.81640625" style="7" bestFit="1" customWidth="1"/>
    <col min="514" max="514" width="35.81640625" style="7" customWidth="1"/>
    <col min="515" max="515" width="39.26953125" style="7" customWidth="1"/>
    <col min="516" max="516" width="19.81640625" style="7" customWidth="1"/>
    <col min="517" max="517" width="12.7265625" style="7" customWidth="1"/>
    <col min="518" max="518" width="15.54296875" style="7" customWidth="1"/>
    <col min="519" max="519" width="9.7265625" style="7" customWidth="1"/>
    <col min="520" max="520" width="13.453125" style="7" customWidth="1"/>
    <col min="521" max="521" width="31.7265625" style="7" customWidth="1"/>
    <col min="522" max="522" width="27" style="7" customWidth="1"/>
    <col min="523" max="523" width="32.26953125" style="7" customWidth="1"/>
    <col min="524" max="535" width="5.54296875" style="7" customWidth="1"/>
    <col min="536" max="768" width="10.453125" style="7"/>
    <col min="769" max="769" width="3.81640625" style="7" bestFit="1" customWidth="1"/>
    <col min="770" max="770" width="35.81640625" style="7" customWidth="1"/>
    <col min="771" max="771" width="39.26953125" style="7" customWidth="1"/>
    <col min="772" max="772" width="19.81640625" style="7" customWidth="1"/>
    <col min="773" max="773" width="12.7265625" style="7" customWidth="1"/>
    <col min="774" max="774" width="15.54296875" style="7" customWidth="1"/>
    <col min="775" max="775" width="9.7265625" style="7" customWidth="1"/>
    <col min="776" max="776" width="13.453125" style="7" customWidth="1"/>
    <col min="777" max="777" width="31.7265625" style="7" customWidth="1"/>
    <col min="778" max="778" width="27" style="7" customWidth="1"/>
    <col min="779" max="779" width="32.26953125" style="7" customWidth="1"/>
    <col min="780" max="791" width="5.54296875" style="7" customWidth="1"/>
    <col min="792" max="1024" width="10.453125" style="7"/>
    <col min="1025" max="1025" width="3.81640625" style="7" bestFit="1" customWidth="1"/>
    <col min="1026" max="1026" width="35.81640625" style="7" customWidth="1"/>
    <col min="1027" max="1027" width="39.26953125" style="7" customWidth="1"/>
    <col min="1028" max="1028" width="19.81640625" style="7" customWidth="1"/>
    <col min="1029" max="1029" width="12.7265625" style="7" customWidth="1"/>
    <col min="1030" max="1030" width="15.54296875" style="7" customWidth="1"/>
    <col min="1031" max="1031" width="9.7265625" style="7" customWidth="1"/>
    <col min="1032" max="1032" width="13.453125" style="7" customWidth="1"/>
    <col min="1033" max="1033" width="31.7265625" style="7" customWidth="1"/>
    <col min="1034" max="1034" width="27" style="7" customWidth="1"/>
    <col min="1035" max="1035" width="32.26953125" style="7" customWidth="1"/>
    <col min="1036" max="1047" width="5.54296875" style="7" customWidth="1"/>
    <col min="1048" max="1280" width="10.453125" style="7"/>
    <col min="1281" max="1281" width="3.81640625" style="7" bestFit="1" customWidth="1"/>
    <col min="1282" max="1282" width="35.81640625" style="7" customWidth="1"/>
    <col min="1283" max="1283" width="39.26953125" style="7" customWidth="1"/>
    <col min="1284" max="1284" width="19.81640625" style="7" customWidth="1"/>
    <col min="1285" max="1285" width="12.7265625" style="7" customWidth="1"/>
    <col min="1286" max="1286" width="15.54296875" style="7" customWidth="1"/>
    <col min="1287" max="1287" width="9.7265625" style="7" customWidth="1"/>
    <col min="1288" max="1288" width="13.453125" style="7" customWidth="1"/>
    <col min="1289" max="1289" width="31.7265625" style="7" customWidth="1"/>
    <col min="1290" max="1290" width="27" style="7" customWidth="1"/>
    <col min="1291" max="1291" width="32.26953125" style="7" customWidth="1"/>
    <col min="1292" max="1303" width="5.54296875" style="7" customWidth="1"/>
    <col min="1304" max="1536" width="10.453125" style="7"/>
    <col min="1537" max="1537" width="3.81640625" style="7" bestFit="1" customWidth="1"/>
    <col min="1538" max="1538" width="35.81640625" style="7" customWidth="1"/>
    <col min="1539" max="1539" width="39.26953125" style="7" customWidth="1"/>
    <col min="1540" max="1540" width="19.81640625" style="7" customWidth="1"/>
    <col min="1541" max="1541" width="12.7265625" style="7" customWidth="1"/>
    <col min="1542" max="1542" width="15.54296875" style="7" customWidth="1"/>
    <col min="1543" max="1543" width="9.7265625" style="7" customWidth="1"/>
    <col min="1544" max="1544" width="13.453125" style="7" customWidth="1"/>
    <col min="1545" max="1545" width="31.7265625" style="7" customWidth="1"/>
    <col min="1546" max="1546" width="27" style="7" customWidth="1"/>
    <col min="1547" max="1547" width="32.26953125" style="7" customWidth="1"/>
    <col min="1548" max="1559" width="5.54296875" style="7" customWidth="1"/>
    <col min="1560" max="1792" width="10.453125" style="7"/>
    <col min="1793" max="1793" width="3.81640625" style="7" bestFit="1" customWidth="1"/>
    <col min="1794" max="1794" width="35.81640625" style="7" customWidth="1"/>
    <col min="1795" max="1795" width="39.26953125" style="7" customWidth="1"/>
    <col min="1796" max="1796" width="19.81640625" style="7" customWidth="1"/>
    <col min="1797" max="1797" width="12.7265625" style="7" customWidth="1"/>
    <col min="1798" max="1798" width="15.54296875" style="7" customWidth="1"/>
    <col min="1799" max="1799" width="9.7265625" style="7" customWidth="1"/>
    <col min="1800" max="1800" width="13.453125" style="7" customWidth="1"/>
    <col min="1801" max="1801" width="31.7265625" style="7" customWidth="1"/>
    <col min="1802" max="1802" width="27" style="7" customWidth="1"/>
    <col min="1803" max="1803" width="32.26953125" style="7" customWidth="1"/>
    <col min="1804" max="1815" width="5.54296875" style="7" customWidth="1"/>
    <col min="1816" max="2048" width="10.453125" style="7"/>
    <col min="2049" max="2049" width="3.81640625" style="7" bestFit="1" customWidth="1"/>
    <col min="2050" max="2050" width="35.81640625" style="7" customWidth="1"/>
    <col min="2051" max="2051" width="39.26953125" style="7" customWidth="1"/>
    <col min="2052" max="2052" width="19.81640625" style="7" customWidth="1"/>
    <col min="2053" max="2053" width="12.7265625" style="7" customWidth="1"/>
    <col min="2054" max="2054" width="15.54296875" style="7" customWidth="1"/>
    <col min="2055" max="2055" width="9.7265625" style="7" customWidth="1"/>
    <col min="2056" max="2056" width="13.453125" style="7" customWidth="1"/>
    <col min="2057" max="2057" width="31.7265625" style="7" customWidth="1"/>
    <col min="2058" max="2058" width="27" style="7" customWidth="1"/>
    <col min="2059" max="2059" width="32.26953125" style="7" customWidth="1"/>
    <col min="2060" max="2071" width="5.54296875" style="7" customWidth="1"/>
    <col min="2072" max="2304" width="10.453125" style="7"/>
    <col min="2305" max="2305" width="3.81640625" style="7" bestFit="1" customWidth="1"/>
    <col min="2306" max="2306" width="35.81640625" style="7" customWidth="1"/>
    <col min="2307" max="2307" width="39.26953125" style="7" customWidth="1"/>
    <col min="2308" max="2308" width="19.81640625" style="7" customWidth="1"/>
    <col min="2309" max="2309" width="12.7265625" style="7" customWidth="1"/>
    <col min="2310" max="2310" width="15.54296875" style="7" customWidth="1"/>
    <col min="2311" max="2311" width="9.7265625" style="7" customWidth="1"/>
    <col min="2312" max="2312" width="13.453125" style="7" customWidth="1"/>
    <col min="2313" max="2313" width="31.7265625" style="7" customWidth="1"/>
    <col min="2314" max="2314" width="27" style="7" customWidth="1"/>
    <col min="2315" max="2315" width="32.26953125" style="7" customWidth="1"/>
    <col min="2316" max="2327" width="5.54296875" style="7" customWidth="1"/>
    <col min="2328" max="2560" width="10.453125" style="7"/>
    <col min="2561" max="2561" width="3.81640625" style="7" bestFit="1" customWidth="1"/>
    <col min="2562" max="2562" width="35.81640625" style="7" customWidth="1"/>
    <col min="2563" max="2563" width="39.26953125" style="7" customWidth="1"/>
    <col min="2564" max="2564" width="19.81640625" style="7" customWidth="1"/>
    <col min="2565" max="2565" width="12.7265625" style="7" customWidth="1"/>
    <col min="2566" max="2566" width="15.54296875" style="7" customWidth="1"/>
    <col min="2567" max="2567" width="9.7265625" style="7" customWidth="1"/>
    <col min="2568" max="2568" width="13.453125" style="7" customWidth="1"/>
    <col min="2569" max="2569" width="31.7265625" style="7" customWidth="1"/>
    <col min="2570" max="2570" width="27" style="7" customWidth="1"/>
    <col min="2571" max="2571" width="32.26953125" style="7" customWidth="1"/>
    <col min="2572" max="2583" width="5.54296875" style="7" customWidth="1"/>
    <col min="2584" max="2816" width="10.453125" style="7"/>
    <col min="2817" max="2817" width="3.81640625" style="7" bestFit="1" customWidth="1"/>
    <col min="2818" max="2818" width="35.81640625" style="7" customWidth="1"/>
    <col min="2819" max="2819" width="39.26953125" style="7" customWidth="1"/>
    <col min="2820" max="2820" width="19.81640625" style="7" customWidth="1"/>
    <col min="2821" max="2821" width="12.7265625" style="7" customWidth="1"/>
    <col min="2822" max="2822" width="15.54296875" style="7" customWidth="1"/>
    <col min="2823" max="2823" width="9.7265625" style="7" customWidth="1"/>
    <col min="2824" max="2824" width="13.453125" style="7" customWidth="1"/>
    <col min="2825" max="2825" width="31.7265625" style="7" customWidth="1"/>
    <col min="2826" max="2826" width="27" style="7" customWidth="1"/>
    <col min="2827" max="2827" width="32.26953125" style="7" customWidth="1"/>
    <col min="2828" max="2839" width="5.54296875" style="7" customWidth="1"/>
    <col min="2840" max="3072" width="10.453125" style="7"/>
    <col min="3073" max="3073" width="3.81640625" style="7" bestFit="1" customWidth="1"/>
    <col min="3074" max="3074" width="35.81640625" style="7" customWidth="1"/>
    <col min="3075" max="3075" width="39.26953125" style="7" customWidth="1"/>
    <col min="3076" max="3076" width="19.81640625" style="7" customWidth="1"/>
    <col min="3077" max="3077" width="12.7265625" style="7" customWidth="1"/>
    <col min="3078" max="3078" width="15.54296875" style="7" customWidth="1"/>
    <col min="3079" max="3079" width="9.7265625" style="7" customWidth="1"/>
    <col min="3080" max="3080" width="13.453125" style="7" customWidth="1"/>
    <col min="3081" max="3081" width="31.7265625" style="7" customWidth="1"/>
    <col min="3082" max="3082" width="27" style="7" customWidth="1"/>
    <col min="3083" max="3083" width="32.26953125" style="7" customWidth="1"/>
    <col min="3084" max="3095" width="5.54296875" style="7" customWidth="1"/>
    <col min="3096" max="3328" width="10.453125" style="7"/>
    <col min="3329" max="3329" width="3.81640625" style="7" bestFit="1" customWidth="1"/>
    <col min="3330" max="3330" width="35.81640625" style="7" customWidth="1"/>
    <col min="3331" max="3331" width="39.26953125" style="7" customWidth="1"/>
    <col min="3332" max="3332" width="19.81640625" style="7" customWidth="1"/>
    <col min="3333" max="3333" width="12.7265625" style="7" customWidth="1"/>
    <col min="3334" max="3334" width="15.54296875" style="7" customWidth="1"/>
    <col min="3335" max="3335" width="9.7265625" style="7" customWidth="1"/>
    <col min="3336" max="3336" width="13.453125" style="7" customWidth="1"/>
    <col min="3337" max="3337" width="31.7265625" style="7" customWidth="1"/>
    <col min="3338" max="3338" width="27" style="7" customWidth="1"/>
    <col min="3339" max="3339" width="32.26953125" style="7" customWidth="1"/>
    <col min="3340" max="3351" width="5.54296875" style="7" customWidth="1"/>
    <col min="3352" max="3584" width="10.453125" style="7"/>
    <col min="3585" max="3585" width="3.81640625" style="7" bestFit="1" customWidth="1"/>
    <col min="3586" max="3586" width="35.81640625" style="7" customWidth="1"/>
    <col min="3587" max="3587" width="39.26953125" style="7" customWidth="1"/>
    <col min="3588" max="3588" width="19.81640625" style="7" customWidth="1"/>
    <col min="3589" max="3589" width="12.7265625" style="7" customWidth="1"/>
    <col min="3590" max="3590" width="15.54296875" style="7" customWidth="1"/>
    <col min="3591" max="3591" width="9.7265625" style="7" customWidth="1"/>
    <col min="3592" max="3592" width="13.453125" style="7" customWidth="1"/>
    <col min="3593" max="3593" width="31.7265625" style="7" customWidth="1"/>
    <col min="3594" max="3594" width="27" style="7" customWidth="1"/>
    <col min="3595" max="3595" width="32.26953125" style="7" customWidth="1"/>
    <col min="3596" max="3607" width="5.54296875" style="7" customWidth="1"/>
    <col min="3608" max="3840" width="10.453125" style="7"/>
    <col min="3841" max="3841" width="3.81640625" style="7" bestFit="1" customWidth="1"/>
    <col min="3842" max="3842" width="35.81640625" style="7" customWidth="1"/>
    <col min="3843" max="3843" width="39.26953125" style="7" customWidth="1"/>
    <col min="3844" max="3844" width="19.81640625" style="7" customWidth="1"/>
    <col min="3845" max="3845" width="12.7265625" style="7" customWidth="1"/>
    <col min="3846" max="3846" width="15.54296875" style="7" customWidth="1"/>
    <col min="3847" max="3847" width="9.7265625" style="7" customWidth="1"/>
    <col min="3848" max="3848" width="13.453125" style="7" customWidth="1"/>
    <col min="3849" max="3849" width="31.7265625" style="7" customWidth="1"/>
    <col min="3850" max="3850" width="27" style="7" customWidth="1"/>
    <col min="3851" max="3851" width="32.26953125" style="7" customWidth="1"/>
    <col min="3852" max="3863" width="5.54296875" style="7" customWidth="1"/>
    <col min="3864" max="4096" width="10.453125" style="7"/>
    <col min="4097" max="4097" width="3.81640625" style="7" bestFit="1" customWidth="1"/>
    <col min="4098" max="4098" width="35.81640625" style="7" customWidth="1"/>
    <col min="4099" max="4099" width="39.26953125" style="7" customWidth="1"/>
    <col min="4100" max="4100" width="19.81640625" style="7" customWidth="1"/>
    <col min="4101" max="4101" width="12.7265625" style="7" customWidth="1"/>
    <col min="4102" max="4102" width="15.54296875" style="7" customWidth="1"/>
    <col min="4103" max="4103" width="9.7265625" style="7" customWidth="1"/>
    <col min="4104" max="4104" width="13.453125" style="7" customWidth="1"/>
    <col min="4105" max="4105" width="31.7265625" style="7" customWidth="1"/>
    <col min="4106" max="4106" width="27" style="7" customWidth="1"/>
    <col min="4107" max="4107" width="32.26953125" style="7" customWidth="1"/>
    <col min="4108" max="4119" width="5.54296875" style="7" customWidth="1"/>
    <col min="4120" max="4352" width="10.453125" style="7"/>
    <col min="4353" max="4353" width="3.81640625" style="7" bestFit="1" customWidth="1"/>
    <col min="4354" max="4354" width="35.81640625" style="7" customWidth="1"/>
    <col min="4355" max="4355" width="39.26953125" style="7" customWidth="1"/>
    <col min="4356" max="4356" width="19.81640625" style="7" customWidth="1"/>
    <col min="4357" max="4357" width="12.7265625" style="7" customWidth="1"/>
    <col min="4358" max="4358" width="15.54296875" style="7" customWidth="1"/>
    <col min="4359" max="4359" width="9.7265625" style="7" customWidth="1"/>
    <col min="4360" max="4360" width="13.453125" style="7" customWidth="1"/>
    <col min="4361" max="4361" width="31.7265625" style="7" customWidth="1"/>
    <col min="4362" max="4362" width="27" style="7" customWidth="1"/>
    <col min="4363" max="4363" width="32.26953125" style="7" customWidth="1"/>
    <col min="4364" max="4375" width="5.54296875" style="7" customWidth="1"/>
    <col min="4376" max="4608" width="10.453125" style="7"/>
    <col min="4609" max="4609" width="3.81640625" style="7" bestFit="1" customWidth="1"/>
    <col min="4610" max="4610" width="35.81640625" style="7" customWidth="1"/>
    <col min="4611" max="4611" width="39.26953125" style="7" customWidth="1"/>
    <col min="4612" max="4612" width="19.81640625" style="7" customWidth="1"/>
    <col min="4613" max="4613" width="12.7265625" style="7" customWidth="1"/>
    <col min="4614" max="4614" width="15.54296875" style="7" customWidth="1"/>
    <col min="4615" max="4615" width="9.7265625" style="7" customWidth="1"/>
    <col min="4616" max="4616" width="13.453125" style="7" customWidth="1"/>
    <col min="4617" max="4617" width="31.7265625" style="7" customWidth="1"/>
    <col min="4618" max="4618" width="27" style="7" customWidth="1"/>
    <col min="4619" max="4619" width="32.26953125" style="7" customWidth="1"/>
    <col min="4620" max="4631" width="5.54296875" style="7" customWidth="1"/>
    <col min="4632" max="4864" width="10.453125" style="7"/>
    <col min="4865" max="4865" width="3.81640625" style="7" bestFit="1" customWidth="1"/>
    <col min="4866" max="4866" width="35.81640625" style="7" customWidth="1"/>
    <col min="4867" max="4867" width="39.26953125" style="7" customWidth="1"/>
    <col min="4868" max="4868" width="19.81640625" style="7" customWidth="1"/>
    <col min="4869" max="4869" width="12.7265625" style="7" customWidth="1"/>
    <col min="4870" max="4870" width="15.54296875" style="7" customWidth="1"/>
    <col min="4871" max="4871" width="9.7265625" style="7" customWidth="1"/>
    <col min="4872" max="4872" width="13.453125" style="7" customWidth="1"/>
    <col min="4873" max="4873" width="31.7265625" style="7" customWidth="1"/>
    <col min="4874" max="4874" width="27" style="7" customWidth="1"/>
    <col min="4875" max="4875" width="32.26953125" style="7" customWidth="1"/>
    <col min="4876" max="4887" width="5.54296875" style="7" customWidth="1"/>
    <col min="4888" max="5120" width="10.453125" style="7"/>
    <col min="5121" max="5121" width="3.81640625" style="7" bestFit="1" customWidth="1"/>
    <col min="5122" max="5122" width="35.81640625" style="7" customWidth="1"/>
    <col min="5123" max="5123" width="39.26953125" style="7" customWidth="1"/>
    <col min="5124" max="5124" width="19.81640625" style="7" customWidth="1"/>
    <col min="5125" max="5125" width="12.7265625" style="7" customWidth="1"/>
    <col min="5126" max="5126" width="15.54296875" style="7" customWidth="1"/>
    <col min="5127" max="5127" width="9.7265625" style="7" customWidth="1"/>
    <col min="5128" max="5128" width="13.453125" style="7" customWidth="1"/>
    <col min="5129" max="5129" width="31.7265625" style="7" customWidth="1"/>
    <col min="5130" max="5130" width="27" style="7" customWidth="1"/>
    <col min="5131" max="5131" width="32.26953125" style="7" customWidth="1"/>
    <col min="5132" max="5143" width="5.54296875" style="7" customWidth="1"/>
    <col min="5144" max="5376" width="10.453125" style="7"/>
    <col min="5377" max="5377" width="3.81640625" style="7" bestFit="1" customWidth="1"/>
    <col min="5378" max="5378" width="35.81640625" style="7" customWidth="1"/>
    <col min="5379" max="5379" width="39.26953125" style="7" customWidth="1"/>
    <col min="5380" max="5380" width="19.81640625" style="7" customWidth="1"/>
    <col min="5381" max="5381" width="12.7265625" style="7" customWidth="1"/>
    <col min="5382" max="5382" width="15.54296875" style="7" customWidth="1"/>
    <col min="5383" max="5383" width="9.7265625" style="7" customWidth="1"/>
    <col min="5384" max="5384" width="13.453125" style="7" customWidth="1"/>
    <col min="5385" max="5385" width="31.7265625" style="7" customWidth="1"/>
    <col min="5386" max="5386" width="27" style="7" customWidth="1"/>
    <col min="5387" max="5387" width="32.26953125" style="7" customWidth="1"/>
    <col min="5388" max="5399" width="5.54296875" style="7" customWidth="1"/>
    <col min="5400" max="5632" width="10.453125" style="7"/>
    <col min="5633" max="5633" width="3.81640625" style="7" bestFit="1" customWidth="1"/>
    <col min="5634" max="5634" width="35.81640625" style="7" customWidth="1"/>
    <col min="5635" max="5635" width="39.26953125" style="7" customWidth="1"/>
    <col min="5636" max="5636" width="19.81640625" style="7" customWidth="1"/>
    <col min="5637" max="5637" width="12.7265625" style="7" customWidth="1"/>
    <col min="5638" max="5638" width="15.54296875" style="7" customWidth="1"/>
    <col min="5639" max="5639" width="9.7265625" style="7" customWidth="1"/>
    <col min="5640" max="5640" width="13.453125" style="7" customWidth="1"/>
    <col min="5641" max="5641" width="31.7265625" style="7" customWidth="1"/>
    <col min="5642" max="5642" width="27" style="7" customWidth="1"/>
    <col min="5643" max="5643" width="32.26953125" style="7" customWidth="1"/>
    <col min="5644" max="5655" width="5.54296875" style="7" customWidth="1"/>
    <col min="5656" max="5888" width="10.453125" style="7"/>
    <col min="5889" max="5889" width="3.81640625" style="7" bestFit="1" customWidth="1"/>
    <col min="5890" max="5890" width="35.81640625" style="7" customWidth="1"/>
    <col min="5891" max="5891" width="39.26953125" style="7" customWidth="1"/>
    <col min="5892" max="5892" width="19.81640625" style="7" customWidth="1"/>
    <col min="5893" max="5893" width="12.7265625" style="7" customWidth="1"/>
    <col min="5894" max="5894" width="15.54296875" style="7" customWidth="1"/>
    <col min="5895" max="5895" width="9.7265625" style="7" customWidth="1"/>
    <col min="5896" max="5896" width="13.453125" style="7" customWidth="1"/>
    <col min="5897" max="5897" width="31.7265625" style="7" customWidth="1"/>
    <col min="5898" max="5898" width="27" style="7" customWidth="1"/>
    <col min="5899" max="5899" width="32.26953125" style="7" customWidth="1"/>
    <col min="5900" max="5911" width="5.54296875" style="7" customWidth="1"/>
    <col min="5912" max="6144" width="10.453125" style="7"/>
    <col min="6145" max="6145" width="3.81640625" style="7" bestFit="1" customWidth="1"/>
    <col min="6146" max="6146" width="35.81640625" style="7" customWidth="1"/>
    <col min="6147" max="6147" width="39.26953125" style="7" customWidth="1"/>
    <col min="6148" max="6148" width="19.81640625" style="7" customWidth="1"/>
    <col min="6149" max="6149" width="12.7265625" style="7" customWidth="1"/>
    <col min="6150" max="6150" width="15.54296875" style="7" customWidth="1"/>
    <col min="6151" max="6151" width="9.7265625" style="7" customWidth="1"/>
    <col min="6152" max="6152" width="13.453125" style="7" customWidth="1"/>
    <col min="6153" max="6153" width="31.7265625" style="7" customWidth="1"/>
    <col min="6154" max="6154" width="27" style="7" customWidth="1"/>
    <col min="6155" max="6155" width="32.26953125" style="7" customWidth="1"/>
    <col min="6156" max="6167" width="5.54296875" style="7" customWidth="1"/>
    <col min="6168" max="6400" width="10.453125" style="7"/>
    <col min="6401" max="6401" width="3.81640625" style="7" bestFit="1" customWidth="1"/>
    <col min="6402" max="6402" width="35.81640625" style="7" customWidth="1"/>
    <col min="6403" max="6403" width="39.26953125" style="7" customWidth="1"/>
    <col min="6404" max="6404" width="19.81640625" style="7" customWidth="1"/>
    <col min="6405" max="6405" width="12.7265625" style="7" customWidth="1"/>
    <col min="6406" max="6406" width="15.54296875" style="7" customWidth="1"/>
    <col min="6407" max="6407" width="9.7265625" style="7" customWidth="1"/>
    <col min="6408" max="6408" width="13.453125" style="7" customWidth="1"/>
    <col min="6409" max="6409" width="31.7265625" style="7" customWidth="1"/>
    <col min="6410" max="6410" width="27" style="7" customWidth="1"/>
    <col min="6411" max="6411" width="32.26953125" style="7" customWidth="1"/>
    <col min="6412" max="6423" width="5.54296875" style="7" customWidth="1"/>
    <col min="6424" max="6656" width="10.453125" style="7"/>
    <col min="6657" max="6657" width="3.81640625" style="7" bestFit="1" customWidth="1"/>
    <col min="6658" max="6658" width="35.81640625" style="7" customWidth="1"/>
    <col min="6659" max="6659" width="39.26953125" style="7" customWidth="1"/>
    <col min="6660" max="6660" width="19.81640625" style="7" customWidth="1"/>
    <col min="6661" max="6661" width="12.7265625" style="7" customWidth="1"/>
    <col min="6662" max="6662" width="15.54296875" style="7" customWidth="1"/>
    <col min="6663" max="6663" width="9.7265625" style="7" customWidth="1"/>
    <col min="6664" max="6664" width="13.453125" style="7" customWidth="1"/>
    <col min="6665" max="6665" width="31.7265625" style="7" customWidth="1"/>
    <col min="6666" max="6666" width="27" style="7" customWidth="1"/>
    <col min="6667" max="6667" width="32.26953125" style="7" customWidth="1"/>
    <col min="6668" max="6679" width="5.54296875" style="7" customWidth="1"/>
    <col min="6680" max="6912" width="10.453125" style="7"/>
    <col min="6913" max="6913" width="3.81640625" style="7" bestFit="1" customWidth="1"/>
    <col min="6914" max="6914" width="35.81640625" style="7" customWidth="1"/>
    <col min="6915" max="6915" width="39.26953125" style="7" customWidth="1"/>
    <col min="6916" max="6916" width="19.81640625" style="7" customWidth="1"/>
    <col min="6917" max="6917" width="12.7265625" style="7" customWidth="1"/>
    <col min="6918" max="6918" width="15.54296875" style="7" customWidth="1"/>
    <col min="6919" max="6919" width="9.7265625" style="7" customWidth="1"/>
    <col min="6920" max="6920" width="13.453125" style="7" customWidth="1"/>
    <col min="6921" max="6921" width="31.7265625" style="7" customWidth="1"/>
    <col min="6922" max="6922" width="27" style="7" customWidth="1"/>
    <col min="6923" max="6923" width="32.26953125" style="7" customWidth="1"/>
    <col min="6924" max="6935" width="5.54296875" style="7" customWidth="1"/>
    <col min="6936" max="7168" width="10.453125" style="7"/>
    <col min="7169" max="7169" width="3.81640625" style="7" bestFit="1" customWidth="1"/>
    <col min="7170" max="7170" width="35.81640625" style="7" customWidth="1"/>
    <col min="7171" max="7171" width="39.26953125" style="7" customWidth="1"/>
    <col min="7172" max="7172" width="19.81640625" style="7" customWidth="1"/>
    <col min="7173" max="7173" width="12.7265625" style="7" customWidth="1"/>
    <col min="7174" max="7174" width="15.54296875" style="7" customWidth="1"/>
    <col min="7175" max="7175" width="9.7265625" style="7" customWidth="1"/>
    <col min="7176" max="7176" width="13.453125" style="7" customWidth="1"/>
    <col min="7177" max="7177" width="31.7265625" style="7" customWidth="1"/>
    <col min="7178" max="7178" width="27" style="7" customWidth="1"/>
    <col min="7179" max="7179" width="32.26953125" style="7" customWidth="1"/>
    <col min="7180" max="7191" width="5.54296875" style="7" customWidth="1"/>
    <col min="7192" max="7424" width="10.453125" style="7"/>
    <col min="7425" max="7425" width="3.81640625" style="7" bestFit="1" customWidth="1"/>
    <col min="7426" max="7426" width="35.81640625" style="7" customWidth="1"/>
    <col min="7427" max="7427" width="39.26953125" style="7" customWidth="1"/>
    <col min="7428" max="7428" width="19.81640625" style="7" customWidth="1"/>
    <col min="7429" max="7429" width="12.7265625" style="7" customWidth="1"/>
    <col min="7430" max="7430" width="15.54296875" style="7" customWidth="1"/>
    <col min="7431" max="7431" width="9.7265625" style="7" customWidth="1"/>
    <col min="7432" max="7432" width="13.453125" style="7" customWidth="1"/>
    <col min="7433" max="7433" width="31.7265625" style="7" customWidth="1"/>
    <col min="7434" max="7434" width="27" style="7" customWidth="1"/>
    <col min="7435" max="7435" width="32.26953125" style="7" customWidth="1"/>
    <col min="7436" max="7447" width="5.54296875" style="7" customWidth="1"/>
    <col min="7448" max="7680" width="10.453125" style="7"/>
    <col min="7681" max="7681" width="3.81640625" style="7" bestFit="1" customWidth="1"/>
    <col min="7682" max="7682" width="35.81640625" style="7" customWidth="1"/>
    <col min="7683" max="7683" width="39.26953125" style="7" customWidth="1"/>
    <col min="7684" max="7684" width="19.81640625" style="7" customWidth="1"/>
    <col min="7685" max="7685" width="12.7265625" style="7" customWidth="1"/>
    <col min="7686" max="7686" width="15.54296875" style="7" customWidth="1"/>
    <col min="7687" max="7687" width="9.7265625" style="7" customWidth="1"/>
    <col min="7688" max="7688" width="13.453125" style="7" customWidth="1"/>
    <col min="7689" max="7689" width="31.7265625" style="7" customWidth="1"/>
    <col min="7690" max="7690" width="27" style="7" customWidth="1"/>
    <col min="7691" max="7691" width="32.26953125" style="7" customWidth="1"/>
    <col min="7692" max="7703" width="5.54296875" style="7" customWidth="1"/>
    <col min="7704" max="7936" width="10.453125" style="7"/>
    <col min="7937" max="7937" width="3.81640625" style="7" bestFit="1" customWidth="1"/>
    <col min="7938" max="7938" width="35.81640625" style="7" customWidth="1"/>
    <col min="7939" max="7939" width="39.26953125" style="7" customWidth="1"/>
    <col min="7940" max="7940" width="19.81640625" style="7" customWidth="1"/>
    <col min="7941" max="7941" width="12.7265625" style="7" customWidth="1"/>
    <col min="7942" max="7942" width="15.54296875" style="7" customWidth="1"/>
    <col min="7943" max="7943" width="9.7265625" style="7" customWidth="1"/>
    <col min="7944" max="7944" width="13.453125" style="7" customWidth="1"/>
    <col min="7945" max="7945" width="31.7265625" style="7" customWidth="1"/>
    <col min="7946" max="7946" width="27" style="7" customWidth="1"/>
    <col min="7947" max="7947" width="32.26953125" style="7" customWidth="1"/>
    <col min="7948" max="7959" width="5.54296875" style="7" customWidth="1"/>
    <col min="7960" max="8192" width="10.453125" style="7"/>
    <col min="8193" max="8193" width="3.81640625" style="7" bestFit="1" customWidth="1"/>
    <col min="8194" max="8194" width="35.81640625" style="7" customWidth="1"/>
    <col min="8195" max="8195" width="39.26953125" style="7" customWidth="1"/>
    <col min="8196" max="8196" width="19.81640625" style="7" customWidth="1"/>
    <col min="8197" max="8197" width="12.7265625" style="7" customWidth="1"/>
    <col min="8198" max="8198" width="15.54296875" style="7" customWidth="1"/>
    <col min="8199" max="8199" width="9.7265625" style="7" customWidth="1"/>
    <col min="8200" max="8200" width="13.453125" style="7" customWidth="1"/>
    <col min="8201" max="8201" width="31.7265625" style="7" customWidth="1"/>
    <col min="8202" max="8202" width="27" style="7" customWidth="1"/>
    <col min="8203" max="8203" width="32.26953125" style="7" customWidth="1"/>
    <col min="8204" max="8215" width="5.54296875" style="7" customWidth="1"/>
    <col min="8216" max="8448" width="10.453125" style="7"/>
    <col min="8449" max="8449" width="3.81640625" style="7" bestFit="1" customWidth="1"/>
    <col min="8450" max="8450" width="35.81640625" style="7" customWidth="1"/>
    <col min="8451" max="8451" width="39.26953125" style="7" customWidth="1"/>
    <col min="8452" max="8452" width="19.81640625" style="7" customWidth="1"/>
    <col min="8453" max="8453" width="12.7265625" style="7" customWidth="1"/>
    <col min="8454" max="8454" width="15.54296875" style="7" customWidth="1"/>
    <col min="8455" max="8455" width="9.7265625" style="7" customWidth="1"/>
    <col min="8456" max="8456" width="13.453125" style="7" customWidth="1"/>
    <col min="8457" max="8457" width="31.7265625" style="7" customWidth="1"/>
    <col min="8458" max="8458" width="27" style="7" customWidth="1"/>
    <col min="8459" max="8459" width="32.26953125" style="7" customWidth="1"/>
    <col min="8460" max="8471" width="5.54296875" style="7" customWidth="1"/>
    <col min="8472" max="8704" width="10.453125" style="7"/>
    <col min="8705" max="8705" width="3.81640625" style="7" bestFit="1" customWidth="1"/>
    <col min="8706" max="8706" width="35.81640625" style="7" customWidth="1"/>
    <col min="8707" max="8707" width="39.26953125" style="7" customWidth="1"/>
    <col min="8708" max="8708" width="19.81640625" style="7" customWidth="1"/>
    <col min="8709" max="8709" width="12.7265625" style="7" customWidth="1"/>
    <col min="8710" max="8710" width="15.54296875" style="7" customWidth="1"/>
    <col min="8711" max="8711" width="9.7265625" style="7" customWidth="1"/>
    <col min="8712" max="8712" width="13.453125" style="7" customWidth="1"/>
    <col min="8713" max="8713" width="31.7265625" style="7" customWidth="1"/>
    <col min="8714" max="8714" width="27" style="7" customWidth="1"/>
    <col min="8715" max="8715" width="32.26953125" style="7" customWidth="1"/>
    <col min="8716" max="8727" width="5.54296875" style="7" customWidth="1"/>
    <col min="8728" max="8960" width="10.453125" style="7"/>
    <col min="8961" max="8961" width="3.81640625" style="7" bestFit="1" customWidth="1"/>
    <col min="8962" max="8962" width="35.81640625" style="7" customWidth="1"/>
    <col min="8963" max="8963" width="39.26953125" style="7" customWidth="1"/>
    <col min="8964" max="8964" width="19.81640625" style="7" customWidth="1"/>
    <col min="8965" max="8965" width="12.7265625" style="7" customWidth="1"/>
    <col min="8966" max="8966" width="15.54296875" style="7" customWidth="1"/>
    <col min="8967" max="8967" width="9.7265625" style="7" customWidth="1"/>
    <col min="8968" max="8968" width="13.453125" style="7" customWidth="1"/>
    <col min="8969" max="8969" width="31.7265625" style="7" customWidth="1"/>
    <col min="8970" max="8970" width="27" style="7" customWidth="1"/>
    <col min="8971" max="8971" width="32.26953125" style="7" customWidth="1"/>
    <col min="8972" max="8983" width="5.54296875" style="7" customWidth="1"/>
    <col min="8984" max="9216" width="10.453125" style="7"/>
    <col min="9217" max="9217" width="3.81640625" style="7" bestFit="1" customWidth="1"/>
    <col min="9218" max="9218" width="35.81640625" style="7" customWidth="1"/>
    <col min="9219" max="9219" width="39.26953125" style="7" customWidth="1"/>
    <col min="9220" max="9220" width="19.81640625" style="7" customWidth="1"/>
    <col min="9221" max="9221" width="12.7265625" style="7" customWidth="1"/>
    <col min="9222" max="9222" width="15.54296875" style="7" customWidth="1"/>
    <col min="9223" max="9223" width="9.7265625" style="7" customWidth="1"/>
    <col min="9224" max="9224" width="13.453125" style="7" customWidth="1"/>
    <col min="9225" max="9225" width="31.7265625" style="7" customWidth="1"/>
    <col min="9226" max="9226" width="27" style="7" customWidth="1"/>
    <col min="9227" max="9227" width="32.26953125" style="7" customWidth="1"/>
    <col min="9228" max="9239" width="5.54296875" style="7" customWidth="1"/>
    <col min="9240" max="9472" width="10.453125" style="7"/>
    <col min="9473" max="9473" width="3.81640625" style="7" bestFit="1" customWidth="1"/>
    <col min="9474" max="9474" width="35.81640625" style="7" customWidth="1"/>
    <col min="9475" max="9475" width="39.26953125" style="7" customWidth="1"/>
    <col min="9476" max="9476" width="19.81640625" style="7" customWidth="1"/>
    <col min="9477" max="9477" width="12.7265625" style="7" customWidth="1"/>
    <col min="9478" max="9478" width="15.54296875" style="7" customWidth="1"/>
    <col min="9479" max="9479" width="9.7265625" style="7" customWidth="1"/>
    <col min="9480" max="9480" width="13.453125" style="7" customWidth="1"/>
    <col min="9481" max="9481" width="31.7265625" style="7" customWidth="1"/>
    <col min="9482" max="9482" width="27" style="7" customWidth="1"/>
    <col min="9483" max="9483" width="32.26953125" style="7" customWidth="1"/>
    <col min="9484" max="9495" width="5.54296875" style="7" customWidth="1"/>
    <col min="9496" max="9728" width="10.453125" style="7"/>
    <col min="9729" max="9729" width="3.81640625" style="7" bestFit="1" customWidth="1"/>
    <col min="9730" max="9730" width="35.81640625" style="7" customWidth="1"/>
    <col min="9731" max="9731" width="39.26953125" style="7" customWidth="1"/>
    <col min="9732" max="9732" width="19.81640625" style="7" customWidth="1"/>
    <col min="9733" max="9733" width="12.7265625" style="7" customWidth="1"/>
    <col min="9734" max="9734" width="15.54296875" style="7" customWidth="1"/>
    <col min="9735" max="9735" width="9.7265625" style="7" customWidth="1"/>
    <col min="9736" max="9736" width="13.453125" style="7" customWidth="1"/>
    <col min="9737" max="9737" width="31.7265625" style="7" customWidth="1"/>
    <col min="9738" max="9738" width="27" style="7" customWidth="1"/>
    <col min="9739" max="9739" width="32.26953125" style="7" customWidth="1"/>
    <col min="9740" max="9751" width="5.54296875" style="7" customWidth="1"/>
    <col min="9752" max="9984" width="10.453125" style="7"/>
    <col min="9985" max="9985" width="3.81640625" style="7" bestFit="1" customWidth="1"/>
    <col min="9986" max="9986" width="35.81640625" style="7" customWidth="1"/>
    <col min="9987" max="9987" width="39.26953125" style="7" customWidth="1"/>
    <col min="9988" max="9988" width="19.81640625" style="7" customWidth="1"/>
    <col min="9989" max="9989" width="12.7265625" style="7" customWidth="1"/>
    <col min="9990" max="9990" width="15.54296875" style="7" customWidth="1"/>
    <col min="9991" max="9991" width="9.7265625" style="7" customWidth="1"/>
    <col min="9992" max="9992" width="13.453125" style="7" customWidth="1"/>
    <col min="9993" max="9993" width="31.7265625" style="7" customWidth="1"/>
    <col min="9994" max="9994" width="27" style="7" customWidth="1"/>
    <col min="9995" max="9995" width="32.26953125" style="7" customWidth="1"/>
    <col min="9996" max="10007" width="5.54296875" style="7" customWidth="1"/>
    <col min="10008" max="10240" width="10.453125" style="7"/>
    <col min="10241" max="10241" width="3.81640625" style="7" bestFit="1" customWidth="1"/>
    <col min="10242" max="10242" width="35.81640625" style="7" customWidth="1"/>
    <col min="10243" max="10243" width="39.26953125" style="7" customWidth="1"/>
    <col min="10244" max="10244" width="19.81640625" style="7" customWidth="1"/>
    <col min="10245" max="10245" width="12.7265625" style="7" customWidth="1"/>
    <col min="10246" max="10246" width="15.54296875" style="7" customWidth="1"/>
    <col min="10247" max="10247" width="9.7265625" style="7" customWidth="1"/>
    <col min="10248" max="10248" width="13.453125" style="7" customWidth="1"/>
    <col min="10249" max="10249" width="31.7265625" style="7" customWidth="1"/>
    <col min="10250" max="10250" width="27" style="7" customWidth="1"/>
    <col min="10251" max="10251" width="32.26953125" style="7" customWidth="1"/>
    <col min="10252" max="10263" width="5.54296875" style="7" customWidth="1"/>
    <col min="10264" max="10496" width="10.453125" style="7"/>
    <col min="10497" max="10497" width="3.81640625" style="7" bestFit="1" customWidth="1"/>
    <col min="10498" max="10498" width="35.81640625" style="7" customWidth="1"/>
    <col min="10499" max="10499" width="39.26953125" style="7" customWidth="1"/>
    <col min="10500" max="10500" width="19.81640625" style="7" customWidth="1"/>
    <col min="10501" max="10501" width="12.7265625" style="7" customWidth="1"/>
    <col min="10502" max="10502" width="15.54296875" style="7" customWidth="1"/>
    <col min="10503" max="10503" width="9.7265625" style="7" customWidth="1"/>
    <col min="10504" max="10504" width="13.453125" style="7" customWidth="1"/>
    <col min="10505" max="10505" width="31.7265625" style="7" customWidth="1"/>
    <col min="10506" max="10506" width="27" style="7" customWidth="1"/>
    <col min="10507" max="10507" width="32.26953125" style="7" customWidth="1"/>
    <col min="10508" max="10519" width="5.54296875" style="7" customWidth="1"/>
    <col min="10520" max="10752" width="10.453125" style="7"/>
    <col min="10753" max="10753" width="3.81640625" style="7" bestFit="1" customWidth="1"/>
    <col min="10754" max="10754" width="35.81640625" style="7" customWidth="1"/>
    <col min="10755" max="10755" width="39.26953125" style="7" customWidth="1"/>
    <col min="10756" max="10756" width="19.81640625" style="7" customWidth="1"/>
    <col min="10757" max="10757" width="12.7265625" style="7" customWidth="1"/>
    <col min="10758" max="10758" width="15.54296875" style="7" customWidth="1"/>
    <col min="10759" max="10759" width="9.7265625" style="7" customWidth="1"/>
    <col min="10760" max="10760" width="13.453125" style="7" customWidth="1"/>
    <col min="10761" max="10761" width="31.7265625" style="7" customWidth="1"/>
    <col min="10762" max="10762" width="27" style="7" customWidth="1"/>
    <col min="10763" max="10763" width="32.26953125" style="7" customWidth="1"/>
    <col min="10764" max="10775" width="5.54296875" style="7" customWidth="1"/>
    <col min="10776" max="11008" width="10.453125" style="7"/>
    <col min="11009" max="11009" width="3.81640625" style="7" bestFit="1" customWidth="1"/>
    <col min="11010" max="11010" width="35.81640625" style="7" customWidth="1"/>
    <col min="11011" max="11011" width="39.26953125" style="7" customWidth="1"/>
    <col min="11012" max="11012" width="19.81640625" style="7" customWidth="1"/>
    <col min="11013" max="11013" width="12.7265625" style="7" customWidth="1"/>
    <col min="11014" max="11014" width="15.54296875" style="7" customWidth="1"/>
    <col min="11015" max="11015" width="9.7265625" style="7" customWidth="1"/>
    <col min="11016" max="11016" width="13.453125" style="7" customWidth="1"/>
    <col min="11017" max="11017" width="31.7265625" style="7" customWidth="1"/>
    <col min="11018" max="11018" width="27" style="7" customWidth="1"/>
    <col min="11019" max="11019" width="32.26953125" style="7" customWidth="1"/>
    <col min="11020" max="11031" width="5.54296875" style="7" customWidth="1"/>
    <col min="11032" max="11264" width="10.453125" style="7"/>
    <col min="11265" max="11265" width="3.81640625" style="7" bestFit="1" customWidth="1"/>
    <col min="11266" max="11266" width="35.81640625" style="7" customWidth="1"/>
    <col min="11267" max="11267" width="39.26953125" style="7" customWidth="1"/>
    <col min="11268" max="11268" width="19.81640625" style="7" customWidth="1"/>
    <col min="11269" max="11269" width="12.7265625" style="7" customWidth="1"/>
    <col min="11270" max="11270" width="15.54296875" style="7" customWidth="1"/>
    <col min="11271" max="11271" width="9.7265625" style="7" customWidth="1"/>
    <col min="11272" max="11272" width="13.453125" style="7" customWidth="1"/>
    <col min="11273" max="11273" width="31.7265625" style="7" customWidth="1"/>
    <col min="11274" max="11274" width="27" style="7" customWidth="1"/>
    <col min="11275" max="11275" width="32.26953125" style="7" customWidth="1"/>
    <col min="11276" max="11287" width="5.54296875" style="7" customWidth="1"/>
    <col min="11288" max="11520" width="10.453125" style="7"/>
    <col min="11521" max="11521" width="3.81640625" style="7" bestFit="1" customWidth="1"/>
    <col min="11522" max="11522" width="35.81640625" style="7" customWidth="1"/>
    <col min="11523" max="11523" width="39.26953125" style="7" customWidth="1"/>
    <col min="11524" max="11524" width="19.81640625" style="7" customWidth="1"/>
    <col min="11525" max="11525" width="12.7265625" style="7" customWidth="1"/>
    <col min="11526" max="11526" width="15.54296875" style="7" customWidth="1"/>
    <col min="11527" max="11527" width="9.7265625" style="7" customWidth="1"/>
    <col min="11528" max="11528" width="13.453125" style="7" customWidth="1"/>
    <col min="11529" max="11529" width="31.7265625" style="7" customWidth="1"/>
    <col min="11530" max="11530" width="27" style="7" customWidth="1"/>
    <col min="11531" max="11531" width="32.26953125" style="7" customWidth="1"/>
    <col min="11532" max="11543" width="5.54296875" style="7" customWidth="1"/>
    <col min="11544" max="11776" width="10.453125" style="7"/>
    <col min="11777" max="11777" width="3.81640625" style="7" bestFit="1" customWidth="1"/>
    <col min="11778" max="11778" width="35.81640625" style="7" customWidth="1"/>
    <col min="11779" max="11779" width="39.26953125" style="7" customWidth="1"/>
    <col min="11780" max="11780" width="19.81640625" style="7" customWidth="1"/>
    <col min="11781" max="11781" width="12.7265625" style="7" customWidth="1"/>
    <col min="11782" max="11782" width="15.54296875" style="7" customWidth="1"/>
    <col min="11783" max="11783" width="9.7265625" style="7" customWidth="1"/>
    <col min="11784" max="11784" width="13.453125" style="7" customWidth="1"/>
    <col min="11785" max="11785" width="31.7265625" style="7" customWidth="1"/>
    <col min="11786" max="11786" width="27" style="7" customWidth="1"/>
    <col min="11787" max="11787" width="32.26953125" style="7" customWidth="1"/>
    <col min="11788" max="11799" width="5.54296875" style="7" customWidth="1"/>
    <col min="11800" max="12032" width="10.453125" style="7"/>
    <col min="12033" max="12033" width="3.81640625" style="7" bestFit="1" customWidth="1"/>
    <col min="12034" max="12034" width="35.81640625" style="7" customWidth="1"/>
    <col min="12035" max="12035" width="39.26953125" style="7" customWidth="1"/>
    <col min="12036" max="12036" width="19.81640625" style="7" customWidth="1"/>
    <col min="12037" max="12037" width="12.7265625" style="7" customWidth="1"/>
    <col min="12038" max="12038" width="15.54296875" style="7" customWidth="1"/>
    <col min="12039" max="12039" width="9.7265625" style="7" customWidth="1"/>
    <col min="12040" max="12040" width="13.453125" style="7" customWidth="1"/>
    <col min="12041" max="12041" width="31.7265625" style="7" customWidth="1"/>
    <col min="12042" max="12042" width="27" style="7" customWidth="1"/>
    <col min="12043" max="12043" width="32.26953125" style="7" customWidth="1"/>
    <col min="12044" max="12055" width="5.54296875" style="7" customWidth="1"/>
    <col min="12056" max="12288" width="10.453125" style="7"/>
    <col min="12289" max="12289" width="3.81640625" style="7" bestFit="1" customWidth="1"/>
    <col min="12290" max="12290" width="35.81640625" style="7" customWidth="1"/>
    <col min="12291" max="12291" width="39.26953125" style="7" customWidth="1"/>
    <col min="12292" max="12292" width="19.81640625" style="7" customWidth="1"/>
    <col min="12293" max="12293" width="12.7265625" style="7" customWidth="1"/>
    <col min="12294" max="12294" width="15.54296875" style="7" customWidth="1"/>
    <col min="12295" max="12295" width="9.7265625" style="7" customWidth="1"/>
    <col min="12296" max="12296" width="13.453125" style="7" customWidth="1"/>
    <col min="12297" max="12297" width="31.7265625" style="7" customWidth="1"/>
    <col min="12298" max="12298" width="27" style="7" customWidth="1"/>
    <col min="12299" max="12299" width="32.26953125" style="7" customWidth="1"/>
    <col min="12300" max="12311" width="5.54296875" style="7" customWidth="1"/>
    <col min="12312" max="12544" width="10.453125" style="7"/>
    <col min="12545" max="12545" width="3.81640625" style="7" bestFit="1" customWidth="1"/>
    <col min="12546" max="12546" width="35.81640625" style="7" customWidth="1"/>
    <col min="12547" max="12547" width="39.26953125" style="7" customWidth="1"/>
    <col min="12548" max="12548" width="19.81640625" style="7" customWidth="1"/>
    <col min="12549" max="12549" width="12.7265625" style="7" customWidth="1"/>
    <col min="12550" max="12550" width="15.54296875" style="7" customWidth="1"/>
    <col min="12551" max="12551" width="9.7265625" style="7" customWidth="1"/>
    <col min="12552" max="12552" width="13.453125" style="7" customWidth="1"/>
    <col min="12553" max="12553" width="31.7265625" style="7" customWidth="1"/>
    <col min="12554" max="12554" width="27" style="7" customWidth="1"/>
    <col min="12555" max="12555" width="32.26953125" style="7" customWidth="1"/>
    <col min="12556" max="12567" width="5.54296875" style="7" customWidth="1"/>
    <col min="12568" max="12800" width="10.453125" style="7"/>
    <col min="12801" max="12801" width="3.81640625" style="7" bestFit="1" customWidth="1"/>
    <col min="12802" max="12802" width="35.81640625" style="7" customWidth="1"/>
    <col min="12803" max="12803" width="39.26953125" style="7" customWidth="1"/>
    <col min="12804" max="12804" width="19.81640625" style="7" customWidth="1"/>
    <col min="12805" max="12805" width="12.7265625" style="7" customWidth="1"/>
    <col min="12806" max="12806" width="15.54296875" style="7" customWidth="1"/>
    <col min="12807" max="12807" width="9.7265625" style="7" customWidth="1"/>
    <col min="12808" max="12808" width="13.453125" style="7" customWidth="1"/>
    <col min="12809" max="12809" width="31.7265625" style="7" customWidth="1"/>
    <col min="12810" max="12810" width="27" style="7" customWidth="1"/>
    <col min="12811" max="12811" width="32.26953125" style="7" customWidth="1"/>
    <col min="12812" max="12823" width="5.54296875" style="7" customWidth="1"/>
    <col min="12824" max="13056" width="10.453125" style="7"/>
    <col min="13057" max="13057" width="3.81640625" style="7" bestFit="1" customWidth="1"/>
    <col min="13058" max="13058" width="35.81640625" style="7" customWidth="1"/>
    <col min="13059" max="13059" width="39.26953125" style="7" customWidth="1"/>
    <col min="13060" max="13060" width="19.81640625" style="7" customWidth="1"/>
    <col min="13061" max="13061" width="12.7265625" style="7" customWidth="1"/>
    <col min="13062" max="13062" width="15.54296875" style="7" customWidth="1"/>
    <col min="13063" max="13063" width="9.7265625" style="7" customWidth="1"/>
    <col min="13064" max="13064" width="13.453125" style="7" customWidth="1"/>
    <col min="13065" max="13065" width="31.7265625" style="7" customWidth="1"/>
    <col min="13066" max="13066" width="27" style="7" customWidth="1"/>
    <col min="13067" max="13067" width="32.26953125" style="7" customWidth="1"/>
    <col min="13068" max="13079" width="5.54296875" style="7" customWidth="1"/>
    <col min="13080" max="13312" width="10.453125" style="7"/>
    <col min="13313" max="13313" width="3.81640625" style="7" bestFit="1" customWidth="1"/>
    <col min="13314" max="13314" width="35.81640625" style="7" customWidth="1"/>
    <col min="13315" max="13315" width="39.26953125" style="7" customWidth="1"/>
    <col min="13316" max="13316" width="19.81640625" style="7" customWidth="1"/>
    <col min="13317" max="13317" width="12.7265625" style="7" customWidth="1"/>
    <col min="13318" max="13318" width="15.54296875" style="7" customWidth="1"/>
    <col min="13319" max="13319" width="9.7265625" style="7" customWidth="1"/>
    <col min="13320" max="13320" width="13.453125" style="7" customWidth="1"/>
    <col min="13321" max="13321" width="31.7265625" style="7" customWidth="1"/>
    <col min="13322" max="13322" width="27" style="7" customWidth="1"/>
    <col min="13323" max="13323" width="32.26953125" style="7" customWidth="1"/>
    <col min="13324" max="13335" width="5.54296875" style="7" customWidth="1"/>
    <col min="13336" max="13568" width="10.453125" style="7"/>
    <col min="13569" max="13569" width="3.81640625" style="7" bestFit="1" customWidth="1"/>
    <col min="13570" max="13570" width="35.81640625" style="7" customWidth="1"/>
    <col min="13571" max="13571" width="39.26953125" style="7" customWidth="1"/>
    <col min="13572" max="13572" width="19.81640625" style="7" customWidth="1"/>
    <col min="13573" max="13573" width="12.7265625" style="7" customWidth="1"/>
    <col min="13574" max="13574" width="15.54296875" style="7" customWidth="1"/>
    <col min="13575" max="13575" width="9.7265625" style="7" customWidth="1"/>
    <col min="13576" max="13576" width="13.453125" style="7" customWidth="1"/>
    <col min="13577" max="13577" width="31.7265625" style="7" customWidth="1"/>
    <col min="13578" max="13578" width="27" style="7" customWidth="1"/>
    <col min="13579" max="13579" width="32.26953125" style="7" customWidth="1"/>
    <col min="13580" max="13591" width="5.54296875" style="7" customWidth="1"/>
    <col min="13592" max="13824" width="10.453125" style="7"/>
    <col min="13825" max="13825" width="3.81640625" style="7" bestFit="1" customWidth="1"/>
    <col min="13826" max="13826" width="35.81640625" style="7" customWidth="1"/>
    <col min="13827" max="13827" width="39.26953125" style="7" customWidth="1"/>
    <col min="13828" max="13828" width="19.81640625" style="7" customWidth="1"/>
    <col min="13829" max="13829" width="12.7265625" style="7" customWidth="1"/>
    <col min="13830" max="13830" width="15.54296875" style="7" customWidth="1"/>
    <col min="13831" max="13831" width="9.7265625" style="7" customWidth="1"/>
    <col min="13832" max="13832" width="13.453125" style="7" customWidth="1"/>
    <col min="13833" max="13833" width="31.7265625" style="7" customWidth="1"/>
    <col min="13834" max="13834" width="27" style="7" customWidth="1"/>
    <col min="13835" max="13835" width="32.26953125" style="7" customWidth="1"/>
    <col min="13836" max="13847" width="5.54296875" style="7" customWidth="1"/>
    <col min="13848" max="14080" width="10.453125" style="7"/>
    <col min="14081" max="14081" width="3.81640625" style="7" bestFit="1" customWidth="1"/>
    <col min="14082" max="14082" width="35.81640625" style="7" customWidth="1"/>
    <col min="14083" max="14083" width="39.26953125" style="7" customWidth="1"/>
    <col min="14084" max="14084" width="19.81640625" style="7" customWidth="1"/>
    <col min="14085" max="14085" width="12.7265625" style="7" customWidth="1"/>
    <col min="14086" max="14086" width="15.54296875" style="7" customWidth="1"/>
    <col min="14087" max="14087" width="9.7265625" style="7" customWidth="1"/>
    <col min="14088" max="14088" width="13.453125" style="7" customWidth="1"/>
    <col min="14089" max="14089" width="31.7265625" style="7" customWidth="1"/>
    <col min="14090" max="14090" width="27" style="7" customWidth="1"/>
    <col min="14091" max="14091" width="32.26953125" style="7" customWidth="1"/>
    <col min="14092" max="14103" width="5.54296875" style="7" customWidth="1"/>
    <col min="14104" max="14336" width="10.453125" style="7"/>
    <col min="14337" max="14337" width="3.81640625" style="7" bestFit="1" customWidth="1"/>
    <col min="14338" max="14338" width="35.81640625" style="7" customWidth="1"/>
    <col min="14339" max="14339" width="39.26953125" style="7" customWidth="1"/>
    <col min="14340" max="14340" width="19.81640625" style="7" customWidth="1"/>
    <col min="14341" max="14341" width="12.7265625" style="7" customWidth="1"/>
    <col min="14342" max="14342" width="15.54296875" style="7" customWidth="1"/>
    <col min="14343" max="14343" width="9.7265625" style="7" customWidth="1"/>
    <col min="14344" max="14344" width="13.453125" style="7" customWidth="1"/>
    <col min="14345" max="14345" width="31.7265625" style="7" customWidth="1"/>
    <col min="14346" max="14346" width="27" style="7" customWidth="1"/>
    <col min="14347" max="14347" width="32.26953125" style="7" customWidth="1"/>
    <col min="14348" max="14359" width="5.54296875" style="7" customWidth="1"/>
    <col min="14360" max="14592" width="10.453125" style="7"/>
    <col min="14593" max="14593" width="3.81640625" style="7" bestFit="1" customWidth="1"/>
    <col min="14594" max="14594" width="35.81640625" style="7" customWidth="1"/>
    <col min="14595" max="14595" width="39.26953125" style="7" customWidth="1"/>
    <col min="14596" max="14596" width="19.81640625" style="7" customWidth="1"/>
    <col min="14597" max="14597" width="12.7265625" style="7" customWidth="1"/>
    <col min="14598" max="14598" width="15.54296875" style="7" customWidth="1"/>
    <col min="14599" max="14599" width="9.7265625" style="7" customWidth="1"/>
    <col min="14600" max="14600" width="13.453125" style="7" customWidth="1"/>
    <col min="14601" max="14601" width="31.7265625" style="7" customWidth="1"/>
    <col min="14602" max="14602" width="27" style="7" customWidth="1"/>
    <col min="14603" max="14603" width="32.26953125" style="7" customWidth="1"/>
    <col min="14604" max="14615" width="5.54296875" style="7" customWidth="1"/>
    <col min="14616" max="14848" width="10.453125" style="7"/>
    <col min="14849" max="14849" width="3.81640625" style="7" bestFit="1" customWidth="1"/>
    <col min="14850" max="14850" width="35.81640625" style="7" customWidth="1"/>
    <col min="14851" max="14851" width="39.26953125" style="7" customWidth="1"/>
    <col min="14852" max="14852" width="19.81640625" style="7" customWidth="1"/>
    <col min="14853" max="14853" width="12.7265625" style="7" customWidth="1"/>
    <col min="14854" max="14854" width="15.54296875" style="7" customWidth="1"/>
    <col min="14855" max="14855" width="9.7265625" style="7" customWidth="1"/>
    <col min="14856" max="14856" width="13.453125" style="7" customWidth="1"/>
    <col min="14857" max="14857" width="31.7265625" style="7" customWidth="1"/>
    <col min="14858" max="14858" width="27" style="7" customWidth="1"/>
    <col min="14859" max="14859" width="32.26953125" style="7" customWidth="1"/>
    <col min="14860" max="14871" width="5.54296875" style="7" customWidth="1"/>
    <col min="14872" max="15104" width="10.453125" style="7"/>
    <col min="15105" max="15105" width="3.81640625" style="7" bestFit="1" customWidth="1"/>
    <col min="15106" max="15106" width="35.81640625" style="7" customWidth="1"/>
    <col min="15107" max="15107" width="39.26953125" style="7" customWidth="1"/>
    <col min="15108" max="15108" width="19.81640625" style="7" customWidth="1"/>
    <col min="15109" max="15109" width="12.7265625" style="7" customWidth="1"/>
    <col min="15110" max="15110" width="15.54296875" style="7" customWidth="1"/>
    <col min="15111" max="15111" width="9.7265625" style="7" customWidth="1"/>
    <col min="15112" max="15112" width="13.453125" style="7" customWidth="1"/>
    <col min="15113" max="15113" width="31.7265625" style="7" customWidth="1"/>
    <col min="15114" max="15114" width="27" style="7" customWidth="1"/>
    <col min="15115" max="15115" width="32.26953125" style="7" customWidth="1"/>
    <col min="15116" max="15127" width="5.54296875" style="7" customWidth="1"/>
    <col min="15128" max="15360" width="10.453125" style="7"/>
    <col min="15361" max="15361" width="3.81640625" style="7" bestFit="1" customWidth="1"/>
    <col min="15362" max="15362" width="35.81640625" style="7" customWidth="1"/>
    <col min="15363" max="15363" width="39.26953125" style="7" customWidth="1"/>
    <col min="15364" max="15364" width="19.81640625" style="7" customWidth="1"/>
    <col min="15365" max="15365" width="12.7265625" style="7" customWidth="1"/>
    <col min="15366" max="15366" width="15.54296875" style="7" customWidth="1"/>
    <col min="15367" max="15367" width="9.7265625" style="7" customWidth="1"/>
    <col min="15368" max="15368" width="13.453125" style="7" customWidth="1"/>
    <col min="15369" max="15369" width="31.7265625" style="7" customWidth="1"/>
    <col min="15370" max="15370" width="27" style="7" customWidth="1"/>
    <col min="15371" max="15371" width="32.26953125" style="7" customWidth="1"/>
    <col min="15372" max="15383" width="5.54296875" style="7" customWidth="1"/>
    <col min="15384" max="15616" width="10.453125" style="7"/>
    <col min="15617" max="15617" width="3.81640625" style="7" bestFit="1" customWidth="1"/>
    <col min="15618" max="15618" width="35.81640625" style="7" customWidth="1"/>
    <col min="15619" max="15619" width="39.26953125" style="7" customWidth="1"/>
    <col min="15620" max="15620" width="19.81640625" style="7" customWidth="1"/>
    <col min="15621" max="15621" width="12.7265625" style="7" customWidth="1"/>
    <col min="15622" max="15622" width="15.54296875" style="7" customWidth="1"/>
    <col min="15623" max="15623" width="9.7265625" style="7" customWidth="1"/>
    <col min="15624" max="15624" width="13.453125" style="7" customWidth="1"/>
    <col min="15625" max="15625" width="31.7265625" style="7" customWidth="1"/>
    <col min="15626" max="15626" width="27" style="7" customWidth="1"/>
    <col min="15627" max="15627" width="32.26953125" style="7" customWidth="1"/>
    <col min="15628" max="15639" width="5.54296875" style="7" customWidth="1"/>
    <col min="15640" max="15872" width="10.453125" style="7"/>
    <col min="15873" max="15873" width="3.81640625" style="7" bestFit="1" customWidth="1"/>
    <col min="15874" max="15874" width="35.81640625" style="7" customWidth="1"/>
    <col min="15875" max="15875" width="39.26953125" style="7" customWidth="1"/>
    <col min="15876" max="15876" width="19.81640625" style="7" customWidth="1"/>
    <col min="15877" max="15877" width="12.7265625" style="7" customWidth="1"/>
    <col min="15878" max="15878" width="15.54296875" style="7" customWidth="1"/>
    <col min="15879" max="15879" width="9.7265625" style="7" customWidth="1"/>
    <col min="15880" max="15880" width="13.453125" style="7" customWidth="1"/>
    <col min="15881" max="15881" width="31.7265625" style="7" customWidth="1"/>
    <col min="15882" max="15882" width="27" style="7" customWidth="1"/>
    <col min="15883" max="15883" width="32.26953125" style="7" customWidth="1"/>
    <col min="15884" max="15895" width="5.54296875" style="7" customWidth="1"/>
    <col min="15896" max="16128" width="10.453125" style="7"/>
    <col min="16129" max="16129" width="3.81640625" style="7" bestFit="1" customWidth="1"/>
    <col min="16130" max="16130" width="35.81640625" style="7" customWidth="1"/>
    <col min="16131" max="16131" width="39.26953125" style="7" customWidth="1"/>
    <col min="16132" max="16132" width="19.81640625" style="7" customWidth="1"/>
    <col min="16133" max="16133" width="12.7265625" style="7" customWidth="1"/>
    <col min="16134" max="16134" width="15.54296875" style="7" customWidth="1"/>
    <col min="16135" max="16135" width="9.7265625" style="7" customWidth="1"/>
    <col min="16136" max="16136" width="13.453125" style="7" customWidth="1"/>
    <col min="16137" max="16137" width="31.7265625" style="7" customWidth="1"/>
    <col min="16138" max="16138" width="27" style="7" customWidth="1"/>
    <col min="16139" max="16139" width="32.26953125" style="7" customWidth="1"/>
    <col min="16140" max="16151" width="5.54296875" style="7" customWidth="1"/>
    <col min="16152" max="16384" width="10.453125" style="7"/>
  </cols>
  <sheetData>
    <row r="1" spans="1:18" s="1" customFormat="1" ht="17.5" x14ac:dyDescent="0.35">
      <c r="B1" s="81" t="s">
        <v>0</v>
      </c>
      <c r="C1" s="190" t="s">
        <v>0</v>
      </c>
      <c r="D1" s="374" t="s">
        <v>0</v>
      </c>
      <c r="E1" s="374"/>
      <c r="F1" s="58"/>
      <c r="G1" s="59"/>
      <c r="H1" s="369" t="s">
        <v>46</v>
      </c>
      <c r="I1" s="369"/>
      <c r="M1" s="2"/>
      <c r="N1" s="2"/>
      <c r="O1" s="2"/>
      <c r="P1" s="2"/>
      <c r="Q1" s="2"/>
      <c r="R1" s="2"/>
    </row>
    <row r="2" spans="1:18" s="3" customFormat="1" ht="51.75" customHeight="1" x14ac:dyDescent="0.35">
      <c r="B2" s="82" t="s">
        <v>1</v>
      </c>
      <c r="C2" s="191" t="s">
        <v>75</v>
      </c>
      <c r="D2" s="375" t="s">
        <v>47</v>
      </c>
      <c r="E2" s="375"/>
      <c r="F2" s="62"/>
      <c r="G2" s="63"/>
      <c r="H2" s="370" t="s">
        <v>2</v>
      </c>
      <c r="I2" s="370"/>
      <c r="M2" s="5"/>
      <c r="N2" s="5"/>
      <c r="O2" s="5"/>
      <c r="P2" s="5"/>
      <c r="Q2" s="5"/>
      <c r="R2" s="5"/>
    </row>
    <row r="3" spans="1:18" s="3" customFormat="1" ht="18" x14ac:dyDescent="0.4">
      <c r="B3" s="83" t="s">
        <v>48</v>
      </c>
      <c r="C3" s="189" t="s">
        <v>78</v>
      </c>
      <c r="D3" s="376" t="s">
        <v>49</v>
      </c>
      <c r="E3" s="376"/>
      <c r="F3" s="66"/>
      <c r="G3" s="67"/>
      <c r="H3" s="371" t="s">
        <v>50</v>
      </c>
      <c r="I3" s="371"/>
      <c r="M3" s="5"/>
      <c r="N3" s="5"/>
      <c r="O3" s="5"/>
      <c r="P3" s="5"/>
      <c r="Q3" s="5"/>
      <c r="R3" s="5"/>
    </row>
    <row r="4" spans="1:18" s="3" customFormat="1" ht="18" x14ac:dyDescent="0.4">
      <c r="B4" s="84" t="s">
        <v>51</v>
      </c>
      <c r="C4" s="189" t="s">
        <v>148</v>
      </c>
      <c r="D4" s="377" t="s">
        <v>51</v>
      </c>
      <c r="E4" s="377"/>
      <c r="F4" s="66"/>
      <c r="G4" s="69"/>
      <c r="H4" s="372" t="s">
        <v>52</v>
      </c>
      <c r="I4" s="372"/>
      <c r="J4" s="6"/>
      <c r="M4" s="5"/>
      <c r="N4" s="5"/>
      <c r="O4" s="5"/>
      <c r="P4" s="5"/>
      <c r="Q4" s="5"/>
      <c r="R4" s="5"/>
    </row>
    <row r="5" spans="1:18" ht="18" x14ac:dyDescent="0.4">
      <c r="B5" s="38"/>
      <c r="C5" s="38"/>
      <c r="D5" s="38"/>
      <c r="E5" s="38"/>
      <c r="F5" s="38"/>
      <c r="G5" s="38"/>
      <c r="H5" s="38"/>
      <c r="I5" s="38"/>
    </row>
    <row r="6" spans="1:18" ht="17.5" x14ac:dyDescent="0.35">
      <c r="D6" s="8" t="s">
        <v>3</v>
      </c>
      <c r="E6" s="9"/>
      <c r="F6" s="9"/>
      <c r="G6" s="9"/>
      <c r="H6" s="9"/>
      <c r="I6" s="9"/>
      <c r="J6" s="9"/>
    </row>
    <row r="7" spans="1:18" ht="35.25" customHeight="1" x14ac:dyDescent="0.35">
      <c r="B7" s="373" t="s">
        <v>58</v>
      </c>
      <c r="C7" s="373"/>
      <c r="D7" s="373"/>
      <c r="E7" s="373"/>
      <c r="F7" s="373"/>
      <c r="G7" s="373"/>
      <c r="H7" s="373"/>
      <c r="I7" s="373"/>
    </row>
    <row r="8" spans="1:18" x14ac:dyDescent="0.35">
      <c r="E8" s="10"/>
      <c r="F8" s="10"/>
      <c r="G8" s="10"/>
      <c r="H8" s="10"/>
      <c r="I8" s="10"/>
      <c r="J8" s="10"/>
      <c r="K8" s="10"/>
    </row>
    <row r="9" spans="1:18" x14ac:dyDescent="0.35">
      <c r="A9" s="11" t="s">
        <v>4</v>
      </c>
      <c r="B9" s="10"/>
      <c r="C9" s="12" t="s">
        <v>5</v>
      </c>
      <c r="I9" s="10"/>
      <c r="J9" s="10"/>
      <c r="K9" s="10"/>
    </row>
    <row r="10" spans="1:18" ht="17.5" x14ac:dyDescent="0.35">
      <c r="A10" s="11" t="s">
        <v>6</v>
      </c>
      <c r="C10" s="13" t="s">
        <v>54</v>
      </c>
      <c r="I10" s="14"/>
      <c r="J10" s="14"/>
    </row>
    <row r="11" spans="1:18" x14ac:dyDescent="0.35">
      <c r="A11" s="11" t="s">
        <v>7</v>
      </c>
      <c r="B11" s="11"/>
      <c r="C11" s="15" t="s">
        <v>146</v>
      </c>
      <c r="K11" s="16"/>
    </row>
    <row r="12" spans="1:18" s="14" customFormat="1" x14ac:dyDescent="0.35">
      <c r="A12" s="11" t="s">
        <v>8</v>
      </c>
      <c r="B12" s="11"/>
      <c r="C12" s="12" t="s">
        <v>53</v>
      </c>
    </row>
    <row r="13" spans="1:18" x14ac:dyDescent="0.35">
      <c r="A13" s="11" t="s">
        <v>9</v>
      </c>
      <c r="B13" s="11"/>
      <c r="C13" s="12" t="s">
        <v>10</v>
      </c>
    </row>
    <row r="14" spans="1:18" x14ac:dyDescent="0.35">
      <c r="A14" s="11" t="s">
        <v>11</v>
      </c>
      <c r="B14" s="11"/>
      <c r="C14" s="12">
        <f>SUM(D21:D54)</f>
        <v>3800</v>
      </c>
      <c r="D14" s="7" t="s">
        <v>12</v>
      </c>
      <c r="E14" s="17">
        <v>114</v>
      </c>
      <c r="F14" s="7" t="s">
        <v>13</v>
      </c>
      <c r="G14" s="17">
        <f>C14-E14</f>
        <v>3686</v>
      </c>
    </row>
    <row r="15" spans="1:18" x14ac:dyDescent="0.35">
      <c r="A15" s="11" t="s">
        <v>14</v>
      </c>
      <c r="B15" s="11"/>
      <c r="C15" s="12" t="s">
        <v>15</v>
      </c>
    </row>
    <row r="16" spans="1:18" x14ac:dyDescent="0.35">
      <c r="A16" s="18" t="s">
        <v>16</v>
      </c>
      <c r="B16" s="18"/>
      <c r="C16" s="12" t="s">
        <v>45</v>
      </c>
    </row>
    <row r="18" spans="1:10" x14ac:dyDescent="0.35">
      <c r="A18" s="366" t="s">
        <v>17</v>
      </c>
      <c r="B18" s="366" t="s">
        <v>18</v>
      </c>
      <c r="C18" s="366" t="s">
        <v>19</v>
      </c>
      <c r="D18" s="366" t="s">
        <v>20</v>
      </c>
      <c r="E18" s="366" t="s">
        <v>21</v>
      </c>
      <c r="F18" s="366"/>
      <c r="G18" s="366"/>
      <c r="H18" s="366"/>
      <c r="I18" s="366" t="s">
        <v>22</v>
      </c>
    </row>
    <row r="19" spans="1:10" ht="45" customHeight="1" x14ac:dyDescent="0.35">
      <c r="A19" s="367"/>
      <c r="B19" s="367"/>
      <c r="C19" s="367"/>
      <c r="D19" s="368"/>
      <c r="E19" s="80" t="s">
        <v>23</v>
      </c>
      <c r="F19" s="80" t="s">
        <v>24</v>
      </c>
      <c r="G19" s="80" t="s">
        <v>25</v>
      </c>
      <c r="H19" s="80" t="s">
        <v>26</v>
      </c>
      <c r="I19" s="366"/>
      <c r="J19" s="20"/>
    </row>
    <row r="20" spans="1:10" ht="31.5" customHeight="1" x14ac:dyDescent="0.35">
      <c r="A20" s="21">
        <v>1</v>
      </c>
      <c r="B20" s="22" t="s">
        <v>27</v>
      </c>
      <c r="C20" s="23" t="s">
        <v>28</v>
      </c>
      <c r="D20" s="24"/>
      <c r="E20" s="192"/>
      <c r="F20" s="28"/>
      <c r="G20" s="28"/>
      <c r="H20" s="28">
        <v>0.80555555555555547</v>
      </c>
      <c r="I20" s="25" t="s">
        <v>29</v>
      </c>
      <c r="J20" s="20"/>
    </row>
    <row r="21" spans="1:10" ht="45" customHeight="1" x14ac:dyDescent="0.35">
      <c r="A21" s="21">
        <v>2</v>
      </c>
      <c r="B21" s="22" t="s">
        <v>55</v>
      </c>
      <c r="C21" s="23" t="s">
        <v>56</v>
      </c>
      <c r="D21" s="27">
        <v>22</v>
      </c>
      <c r="E21" s="28">
        <v>2.7777777777777776E-2</v>
      </c>
      <c r="F21" s="28">
        <f t="shared" ref="F21:F54" si="0">E21+H20</f>
        <v>0.83333333333333326</v>
      </c>
      <c r="G21" s="28">
        <v>0.25</v>
      </c>
      <c r="H21" s="28">
        <f t="shared" ref="H21:H53" si="1">F21+G21</f>
        <v>1.0833333333333333</v>
      </c>
      <c r="I21" s="28" t="s">
        <v>32</v>
      </c>
      <c r="J21" s="20"/>
    </row>
    <row r="22" spans="1:10" x14ac:dyDescent="0.35">
      <c r="A22" s="21">
        <v>3</v>
      </c>
      <c r="B22" s="29"/>
      <c r="C22" s="23"/>
      <c r="D22" s="27">
        <v>220</v>
      </c>
      <c r="E22" s="28">
        <v>0.16666666666666666</v>
      </c>
      <c r="F22" s="28">
        <f t="shared" si="0"/>
        <v>1.25</v>
      </c>
      <c r="G22" s="28">
        <v>2.0833333333333332E-2</v>
      </c>
      <c r="H22" s="28">
        <f t="shared" si="1"/>
        <v>1.2708333333333333</v>
      </c>
      <c r="I22" s="26" t="s">
        <v>33</v>
      </c>
      <c r="J22" s="20"/>
    </row>
    <row r="23" spans="1:10" x14ac:dyDescent="0.35">
      <c r="A23" s="21">
        <v>4</v>
      </c>
      <c r="B23" s="29"/>
      <c r="C23" s="30"/>
      <c r="D23" s="27">
        <v>110</v>
      </c>
      <c r="E23" s="28">
        <v>8.3333333333333329E-2</v>
      </c>
      <c r="F23" s="28">
        <f t="shared" si="0"/>
        <v>1.3541666666666665</v>
      </c>
      <c r="G23" s="28">
        <v>1.0416666666666666E-2</v>
      </c>
      <c r="H23" s="28">
        <f t="shared" si="1"/>
        <v>1.3645833333333333</v>
      </c>
      <c r="I23" s="26" t="s">
        <v>33</v>
      </c>
      <c r="J23" s="20"/>
    </row>
    <row r="24" spans="1:10" x14ac:dyDescent="0.35">
      <c r="A24" s="21">
        <v>5</v>
      </c>
      <c r="B24" s="29"/>
      <c r="C24" s="30"/>
      <c r="D24" s="27">
        <v>110</v>
      </c>
      <c r="E24" s="28">
        <v>8.3333333333333329E-2</v>
      </c>
      <c r="F24" s="28">
        <f t="shared" si="0"/>
        <v>1.4479166666666665</v>
      </c>
      <c r="G24" s="28">
        <v>1.0416666666666666E-2</v>
      </c>
      <c r="H24" s="28">
        <f t="shared" si="1"/>
        <v>1.4583333333333333</v>
      </c>
      <c r="I24" s="26" t="s">
        <v>33</v>
      </c>
      <c r="J24" s="20"/>
    </row>
    <row r="25" spans="1:10" x14ac:dyDescent="0.35">
      <c r="A25" s="21">
        <v>6</v>
      </c>
      <c r="B25" s="29"/>
      <c r="C25" s="30"/>
      <c r="D25" s="27">
        <v>110</v>
      </c>
      <c r="E25" s="28">
        <v>8.3333333333333329E-2</v>
      </c>
      <c r="F25" s="28">
        <f t="shared" si="0"/>
        <v>1.5416666666666665</v>
      </c>
      <c r="G25" s="28">
        <v>1.0416666666666666E-2</v>
      </c>
      <c r="H25" s="28">
        <f t="shared" si="1"/>
        <v>1.5520833333333333</v>
      </c>
      <c r="I25" s="26" t="s">
        <v>33</v>
      </c>
      <c r="J25" s="20"/>
    </row>
    <row r="26" spans="1:10" x14ac:dyDescent="0.35">
      <c r="A26" s="21">
        <v>7</v>
      </c>
      <c r="B26" s="29"/>
      <c r="C26" s="30"/>
      <c r="D26" s="27">
        <v>110</v>
      </c>
      <c r="E26" s="28">
        <v>8.3333333333333329E-2</v>
      </c>
      <c r="F26" s="28">
        <f t="shared" si="0"/>
        <v>1.6354166666666665</v>
      </c>
      <c r="G26" s="28">
        <v>1.0416666666666666E-2</v>
      </c>
      <c r="H26" s="28">
        <f t="shared" si="1"/>
        <v>1.6458333333333333</v>
      </c>
      <c r="I26" s="26" t="s">
        <v>33</v>
      </c>
      <c r="J26" s="20"/>
    </row>
    <row r="27" spans="1:10" x14ac:dyDescent="0.35">
      <c r="A27" s="21">
        <v>8</v>
      </c>
      <c r="B27" s="29"/>
      <c r="C27" s="30"/>
      <c r="D27" s="27">
        <v>110</v>
      </c>
      <c r="E27" s="28">
        <v>8.3333333333333329E-2</v>
      </c>
      <c r="F27" s="28">
        <f t="shared" si="0"/>
        <v>1.7291666666666665</v>
      </c>
      <c r="G27" s="28">
        <v>1.0416666666666666E-2</v>
      </c>
      <c r="H27" s="28">
        <f t="shared" si="1"/>
        <v>1.7395833333333333</v>
      </c>
      <c r="I27" s="26" t="s">
        <v>33</v>
      </c>
      <c r="J27" s="20"/>
    </row>
    <row r="28" spans="1:10" ht="18" x14ac:dyDescent="0.4">
      <c r="A28" s="21">
        <v>9</v>
      </c>
      <c r="B28" s="29"/>
      <c r="C28" s="30"/>
      <c r="D28" s="27">
        <v>110</v>
      </c>
      <c r="E28" s="28">
        <v>8.3333333333333329E-2</v>
      </c>
      <c r="F28" s="28">
        <f t="shared" si="0"/>
        <v>1.8229166666666665</v>
      </c>
      <c r="G28" s="28">
        <v>1.0416666666666666E-2</v>
      </c>
      <c r="H28" s="28">
        <f t="shared" si="1"/>
        <v>1.8333333333333333</v>
      </c>
      <c r="I28" s="26" t="s">
        <v>33</v>
      </c>
      <c r="J28" s="31"/>
    </row>
    <row r="29" spans="1:10" ht="18" x14ac:dyDescent="0.4">
      <c r="A29" s="21">
        <v>10</v>
      </c>
      <c r="B29" s="29"/>
      <c r="C29" s="30"/>
      <c r="D29" s="27">
        <v>110</v>
      </c>
      <c r="E29" s="28">
        <v>8.3333333333333329E-2</v>
      </c>
      <c r="F29" s="28">
        <f t="shared" si="0"/>
        <v>1.9166666666666665</v>
      </c>
      <c r="G29" s="28">
        <v>0.375</v>
      </c>
      <c r="H29" s="28">
        <f t="shared" si="1"/>
        <v>2.2916666666666665</v>
      </c>
      <c r="I29" s="26" t="s">
        <v>34</v>
      </c>
      <c r="J29" s="31"/>
    </row>
    <row r="30" spans="1:10" ht="18" x14ac:dyDescent="0.4">
      <c r="A30" s="21">
        <v>11</v>
      </c>
      <c r="B30" s="29"/>
      <c r="C30" s="30"/>
      <c r="D30" s="27">
        <v>220</v>
      </c>
      <c r="E30" s="28">
        <v>0.16666666666666666</v>
      </c>
      <c r="F30" s="28">
        <f t="shared" si="0"/>
        <v>2.458333333333333</v>
      </c>
      <c r="G30" s="28">
        <v>2.0833333333333332E-2</v>
      </c>
      <c r="H30" s="28">
        <f t="shared" si="1"/>
        <v>2.4791666666666665</v>
      </c>
      <c r="I30" s="26" t="s">
        <v>33</v>
      </c>
      <c r="J30" s="31"/>
    </row>
    <row r="31" spans="1:10" ht="18" x14ac:dyDescent="0.4">
      <c r="A31" s="21">
        <v>12</v>
      </c>
      <c r="B31" s="29"/>
      <c r="C31" s="30"/>
      <c r="D31" s="27">
        <v>110</v>
      </c>
      <c r="E31" s="28">
        <v>8.3333333333333329E-2</v>
      </c>
      <c r="F31" s="28">
        <f t="shared" si="0"/>
        <v>2.5625</v>
      </c>
      <c r="G31" s="28">
        <v>1.0416666666666666E-2</v>
      </c>
      <c r="H31" s="28">
        <f t="shared" si="1"/>
        <v>2.5729166666666665</v>
      </c>
      <c r="I31" s="26" t="s">
        <v>33</v>
      </c>
      <c r="J31" s="31"/>
    </row>
    <row r="32" spans="1:10" ht="18" x14ac:dyDescent="0.4">
      <c r="A32" s="21">
        <v>13</v>
      </c>
      <c r="B32" s="29"/>
      <c r="C32" s="30"/>
      <c r="D32" s="27">
        <v>110</v>
      </c>
      <c r="E32" s="28">
        <v>8.3333333333333329E-2</v>
      </c>
      <c r="F32" s="28">
        <f t="shared" si="0"/>
        <v>2.65625</v>
      </c>
      <c r="G32" s="28">
        <v>1.0416666666666666E-2</v>
      </c>
      <c r="H32" s="28">
        <f t="shared" si="1"/>
        <v>2.6666666666666665</v>
      </c>
      <c r="I32" s="26" t="s">
        <v>33</v>
      </c>
      <c r="J32" s="31"/>
    </row>
    <row r="33" spans="1:10" ht="18" x14ac:dyDescent="0.4">
      <c r="A33" s="21">
        <v>14</v>
      </c>
      <c r="B33" s="29"/>
      <c r="C33" s="30"/>
      <c r="D33" s="27">
        <v>110</v>
      </c>
      <c r="E33" s="28">
        <v>8.3333333333333329E-2</v>
      </c>
      <c r="F33" s="28">
        <f t="shared" si="0"/>
        <v>2.75</v>
      </c>
      <c r="G33" s="28">
        <v>1.0416666666666666E-2</v>
      </c>
      <c r="H33" s="28">
        <f t="shared" si="1"/>
        <v>2.7604166666666665</v>
      </c>
      <c r="I33" s="26" t="s">
        <v>33</v>
      </c>
      <c r="J33" s="31"/>
    </row>
    <row r="34" spans="1:10" ht="18" x14ac:dyDescent="0.4">
      <c r="A34" s="21">
        <v>15</v>
      </c>
      <c r="B34" s="29"/>
      <c r="C34" s="30"/>
      <c r="D34" s="27">
        <v>110</v>
      </c>
      <c r="E34" s="28">
        <v>8.3333333333333329E-2</v>
      </c>
      <c r="F34" s="28">
        <f t="shared" si="0"/>
        <v>2.84375</v>
      </c>
      <c r="G34" s="28">
        <v>1.0416666666666666E-2</v>
      </c>
      <c r="H34" s="28">
        <f t="shared" si="1"/>
        <v>2.8541666666666665</v>
      </c>
      <c r="I34" s="26" t="s">
        <v>33</v>
      </c>
      <c r="J34" s="31"/>
    </row>
    <row r="35" spans="1:10" ht="18" x14ac:dyDescent="0.4">
      <c r="A35" s="21">
        <v>16</v>
      </c>
      <c r="B35" s="29"/>
      <c r="C35" s="30"/>
      <c r="D35" s="27">
        <v>220</v>
      </c>
      <c r="E35" s="28">
        <v>0.16666666666666666</v>
      </c>
      <c r="F35" s="28">
        <f t="shared" si="0"/>
        <v>3.020833333333333</v>
      </c>
      <c r="G35" s="28">
        <v>1.0416666666666666E-2</v>
      </c>
      <c r="H35" s="28">
        <f t="shared" si="1"/>
        <v>3.0312499999999996</v>
      </c>
      <c r="I35" s="26" t="s">
        <v>33</v>
      </c>
      <c r="J35" s="31"/>
    </row>
    <row r="36" spans="1:10" ht="46.5" customHeight="1" x14ac:dyDescent="0.4">
      <c r="A36" s="21">
        <v>17</v>
      </c>
      <c r="B36" s="32" t="s">
        <v>35</v>
      </c>
      <c r="C36" s="30" t="s">
        <v>36</v>
      </c>
      <c r="D36" s="27">
        <v>8</v>
      </c>
      <c r="E36" s="28">
        <v>1.0416666666666666E-2</v>
      </c>
      <c r="F36" s="28">
        <f t="shared" si="0"/>
        <v>3.0416666666666661</v>
      </c>
      <c r="G36" s="28">
        <v>0.375</v>
      </c>
      <c r="H36" s="28">
        <f t="shared" si="1"/>
        <v>3.4166666666666661</v>
      </c>
      <c r="I36" s="26" t="s">
        <v>37</v>
      </c>
      <c r="J36" s="31"/>
    </row>
    <row r="37" spans="1:10" ht="39" customHeight="1" x14ac:dyDescent="0.4">
      <c r="A37" s="21">
        <v>18</v>
      </c>
      <c r="B37" s="32" t="s">
        <v>35</v>
      </c>
      <c r="C37" s="30" t="s">
        <v>36</v>
      </c>
      <c r="D37" s="27"/>
      <c r="E37" s="28"/>
      <c r="F37" s="28">
        <f t="shared" si="0"/>
        <v>3.4166666666666661</v>
      </c>
      <c r="G37" s="28">
        <v>0.33333333333333331</v>
      </c>
      <c r="H37" s="28">
        <f t="shared" si="1"/>
        <v>3.7499999999999996</v>
      </c>
      <c r="I37" s="28" t="s">
        <v>57</v>
      </c>
      <c r="J37" s="31"/>
    </row>
    <row r="38" spans="1:10" x14ac:dyDescent="0.35">
      <c r="A38" s="21">
        <v>20</v>
      </c>
      <c r="B38" s="29"/>
      <c r="C38" s="23"/>
      <c r="D38" s="27">
        <v>220</v>
      </c>
      <c r="E38" s="28">
        <v>0.16666666666666666</v>
      </c>
      <c r="F38" s="28">
        <f t="shared" si="0"/>
        <v>3.9166666666666661</v>
      </c>
      <c r="G38" s="28">
        <v>2.0833333333333332E-2</v>
      </c>
      <c r="H38" s="28">
        <f t="shared" si="1"/>
        <v>3.9374999999999996</v>
      </c>
      <c r="I38" s="26" t="s">
        <v>33</v>
      </c>
      <c r="J38" s="20"/>
    </row>
    <row r="39" spans="1:10" x14ac:dyDescent="0.35">
      <c r="A39" s="21">
        <v>21</v>
      </c>
      <c r="B39" s="29"/>
      <c r="C39" s="23"/>
      <c r="D39" s="27">
        <v>110</v>
      </c>
      <c r="E39" s="28">
        <v>8.3333333333333329E-2</v>
      </c>
      <c r="F39" s="28">
        <f t="shared" si="0"/>
        <v>4.020833333333333</v>
      </c>
      <c r="G39" s="28">
        <v>1.0416666666666666E-2</v>
      </c>
      <c r="H39" s="28">
        <f t="shared" si="1"/>
        <v>4.03125</v>
      </c>
      <c r="I39" s="26" t="s">
        <v>33</v>
      </c>
      <c r="J39" s="20"/>
    </row>
    <row r="40" spans="1:10" x14ac:dyDescent="0.35">
      <c r="A40" s="21">
        <v>22</v>
      </c>
      <c r="B40" s="29"/>
      <c r="C40" s="23"/>
      <c r="D40" s="27">
        <v>110</v>
      </c>
      <c r="E40" s="28">
        <v>8.3333333333333329E-2</v>
      </c>
      <c r="F40" s="28">
        <f t="shared" si="0"/>
        <v>4.114583333333333</v>
      </c>
      <c r="G40" s="28">
        <v>1.0416666666666666E-2</v>
      </c>
      <c r="H40" s="28">
        <f t="shared" si="1"/>
        <v>4.125</v>
      </c>
      <c r="I40" s="26" t="s">
        <v>33</v>
      </c>
      <c r="J40" s="20"/>
    </row>
    <row r="41" spans="1:10" x14ac:dyDescent="0.35">
      <c r="A41" s="21">
        <v>23</v>
      </c>
      <c r="B41" s="29"/>
      <c r="C41" s="23"/>
      <c r="D41" s="27">
        <v>110</v>
      </c>
      <c r="E41" s="28">
        <v>8.3333333333333329E-2</v>
      </c>
      <c r="F41" s="28">
        <f t="shared" si="0"/>
        <v>4.208333333333333</v>
      </c>
      <c r="G41" s="28">
        <v>1.0416666666666666E-2</v>
      </c>
      <c r="H41" s="28">
        <f t="shared" si="1"/>
        <v>4.21875</v>
      </c>
      <c r="I41" s="26" t="s">
        <v>33</v>
      </c>
      <c r="J41" s="20"/>
    </row>
    <row r="42" spans="1:10" x14ac:dyDescent="0.35">
      <c r="A42" s="21">
        <v>24</v>
      </c>
      <c r="B42" s="29"/>
      <c r="C42" s="23"/>
      <c r="D42" s="27">
        <v>110</v>
      </c>
      <c r="E42" s="28">
        <v>8.3333333333333329E-2</v>
      </c>
      <c r="F42" s="28">
        <f t="shared" si="0"/>
        <v>4.302083333333333</v>
      </c>
      <c r="G42" s="28">
        <v>1.0416666666666666E-2</v>
      </c>
      <c r="H42" s="28">
        <f t="shared" si="1"/>
        <v>4.3125</v>
      </c>
      <c r="I42" s="26" t="s">
        <v>33</v>
      </c>
      <c r="J42" s="20"/>
    </row>
    <row r="43" spans="1:10" x14ac:dyDescent="0.35">
      <c r="A43" s="21">
        <v>25</v>
      </c>
      <c r="B43" s="29"/>
      <c r="C43" s="23"/>
      <c r="D43" s="27">
        <v>110</v>
      </c>
      <c r="E43" s="28">
        <v>8.3333333333333329E-2</v>
      </c>
      <c r="F43" s="28">
        <f t="shared" si="0"/>
        <v>4.395833333333333</v>
      </c>
      <c r="G43" s="28">
        <v>1.0416666666666666E-2</v>
      </c>
      <c r="H43" s="28">
        <f t="shared" si="1"/>
        <v>4.40625</v>
      </c>
      <c r="I43" s="26" t="s">
        <v>33</v>
      </c>
      <c r="J43" s="20"/>
    </row>
    <row r="44" spans="1:10" x14ac:dyDescent="0.35">
      <c r="A44" s="21">
        <v>26</v>
      </c>
      <c r="B44" s="29"/>
      <c r="C44" s="23"/>
      <c r="D44" s="27">
        <v>110</v>
      </c>
      <c r="E44" s="28">
        <v>8.3333333333333329E-2</v>
      </c>
      <c r="F44" s="28">
        <f t="shared" si="0"/>
        <v>4.489583333333333</v>
      </c>
      <c r="G44" s="28">
        <v>1.0416666666666666E-2</v>
      </c>
      <c r="H44" s="28">
        <f t="shared" si="1"/>
        <v>4.5</v>
      </c>
      <c r="I44" s="26" t="s">
        <v>33</v>
      </c>
      <c r="J44" s="20"/>
    </row>
    <row r="45" spans="1:10" x14ac:dyDescent="0.35">
      <c r="A45" s="21">
        <v>27</v>
      </c>
      <c r="B45" s="29"/>
      <c r="C45" s="23"/>
      <c r="D45" s="27">
        <v>110</v>
      </c>
      <c r="E45" s="28">
        <v>8.3333333333333329E-2</v>
      </c>
      <c r="F45" s="28">
        <f t="shared" si="0"/>
        <v>4.583333333333333</v>
      </c>
      <c r="G45" s="28">
        <v>0.375</v>
      </c>
      <c r="H45" s="28">
        <f t="shared" si="1"/>
        <v>4.958333333333333</v>
      </c>
      <c r="I45" s="26" t="s">
        <v>34</v>
      </c>
      <c r="J45" s="20"/>
    </row>
    <row r="46" spans="1:10" x14ac:dyDescent="0.35">
      <c r="A46" s="21">
        <v>28</v>
      </c>
      <c r="B46" s="29"/>
      <c r="C46" s="23"/>
      <c r="D46" s="27">
        <v>220</v>
      </c>
      <c r="E46" s="28">
        <v>0.16666666666666699</v>
      </c>
      <c r="F46" s="28">
        <f t="shared" si="0"/>
        <v>5.125</v>
      </c>
      <c r="G46" s="28">
        <v>2.0833333333333332E-2</v>
      </c>
      <c r="H46" s="28">
        <f t="shared" si="1"/>
        <v>5.145833333333333</v>
      </c>
      <c r="I46" s="26" t="s">
        <v>33</v>
      </c>
      <c r="J46" s="20"/>
    </row>
    <row r="47" spans="1:10" x14ac:dyDescent="0.35">
      <c r="A47" s="21">
        <v>29</v>
      </c>
      <c r="B47" s="29"/>
      <c r="C47" s="23"/>
      <c r="D47" s="27">
        <v>110</v>
      </c>
      <c r="E47" s="28">
        <v>8.3333333333333329E-2</v>
      </c>
      <c r="F47" s="28">
        <f t="shared" si="0"/>
        <v>5.2291666666666661</v>
      </c>
      <c r="G47" s="28">
        <v>1.0416666666666666E-2</v>
      </c>
      <c r="H47" s="28">
        <f t="shared" si="1"/>
        <v>5.239583333333333</v>
      </c>
      <c r="I47" s="26" t="s">
        <v>33</v>
      </c>
      <c r="J47" s="20"/>
    </row>
    <row r="48" spans="1:10" x14ac:dyDescent="0.35">
      <c r="A48" s="21">
        <v>30</v>
      </c>
      <c r="B48" s="29"/>
      <c r="C48" s="23"/>
      <c r="D48" s="27">
        <v>110</v>
      </c>
      <c r="E48" s="28">
        <v>8.3333333333333329E-2</v>
      </c>
      <c r="F48" s="28">
        <f t="shared" si="0"/>
        <v>5.3229166666666661</v>
      </c>
      <c r="G48" s="28">
        <v>1.0416666666666666E-2</v>
      </c>
      <c r="H48" s="28">
        <f t="shared" si="1"/>
        <v>5.333333333333333</v>
      </c>
      <c r="I48" s="26" t="s">
        <v>33</v>
      </c>
      <c r="J48" s="20"/>
    </row>
    <row r="49" spans="1:11" x14ac:dyDescent="0.35">
      <c r="A49" s="21">
        <v>31</v>
      </c>
      <c r="B49" s="29"/>
      <c r="C49" s="23"/>
      <c r="D49" s="27">
        <v>110</v>
      </c>
      <c r="E49" s="28">
        <v>8.3333333333333329E-2</v>
      </c>
      <c r="F49" s="28">
        <f t="shared" si="0"/>
        <v>5.4166666666666661</v>
      </c>
      <c r="G49" s="28">
        <v>1.0416666666666666E-2</v>
      </c>
      <c r="H49" s="28">
        <f t="shared" si="1"/>
        <v>5.427083333333333</v>
      </c>
      <c r="I49" s="26" t="s">
        <v>33</v>
      </c>
      <c r="J49" s="20"/>
    </row>
    <row r="50" spans="1:11" x14ac:dyDescent="0.35">
      <c r="A50" s="21">
        <v>32</v>
      </c>
      <c r="B50" s="29"/>
      <c r="C50" s="23"/>
      <c r="D50" s="27">
        <v>110</v>
      </c>
      <c r="E50" s="28">
        <v>8.3333333333333329E-2</v>
      </c>
      <c r="F50" s="28">
        <f t="shared" si="0"/>
        <v>5.5104166666666661</v>
      </c>
      <c r="G50" s="28">
        <v>1.0416666666666666E-2</v>
      </c>
      <c r="H50" s="28">
        <f t="shared" si="1"/>
        <v>5.520833333333333</v>
      </c>
      <c r="I50" s="26" t="s">
        <v>33</v>
      </c>
      <c r="J50" s="20"/>
    </row>
    <row r="51" spans="1:11" x14ac:dyDescent="0.35">
      <c r="A51" s="21">
        <v>33</v>
      </c>
      <c r="B51" s="29"/>
      <c r="C51" s="23"/>
      <c r="D51" s="27">
        <v>110</v>
      </c>
      <c r="E51" s="28">
        <v>8.3333333333333329E-2</v>
      </c>
      <c r="F51" s="28">
        <f t="shared" si="0"/>
        <v>5.6041666666666661</v>
      </c>
      <c r="G51" s="28">
        <v>1.0416666666666666E-2</v>
      </c>
      <c r="H51" s="28">
        <f t="shared" si="1"/>
        <v>5.614583333333333</v>
      </c>
      <c r="I51" s="26" t="s">
        <v>33</v>
      </c>
      <c r="J51" s="20"/>
    </row>
    <row r="52" spans="1:11" x14ac:dyDescent="0.35">
      <c r="A52" s="21">
        <v>34</v>
      </c>
      <c r="B52" s="29"/>
      <c r="C52" s="23"/>
      <c r="D52" s="27">
        <v>110</v>
      </c>
      <c r="E52" s="28">
        <v>8.3333333333333329E-2</v>
      </c>
      <c r="F52" s="28">
        <f t="shared" si="0"/>
        <v>5.6979166666666661</v>
      </c>
      <c r="G52" s="28">
        <v>1.0416666666666666E-2</v>
      </c>
      <c r="H52" s="28">
        <f t="shared" si="1"/>
        <v>5.708333333333333</v>
      </c>
      <c r="I52" s="26" t="s">
        <v>34</v>
      </c>
      <c r="J52" s="20"/>
    </row>
    <row r="53" spans="1:11" ht="59.25" customHeight="1" x14ac:dyDescent="0.35">
      <c r="A53" s="21">
        <v>35</v>
      </c>
      <c r="B53" s="22" t="s">
        <v>55</v>
      </c>
      <c r="C53" s="23" t="s">
        <v>56</v>
      </c>
      <c r="D53" s="27">
        <v>8</v>
      </c>
      <c r="E53" s="28">
        <v>1.0416666666666666E-2</v>
      </c>
      <c r="F53" s="28">
        <f t="shared" si="0"/>
        <v>5.71875</v>
      </c>
      <c r="G53" s="28">
        <v>0.11458333333333333</v>
      </c>
      <c r="H53" s="28">
        <f t="shared" si="1"/>
        <v>5.833333333333333</v>
      </c>
      <c r="I53" s="28" t="s">
        <v>38</v>
      </c>
      <c r="J53" s="20"/>
    </row>
    <row r="54" spans="1:11" ht="48" customHeight="1" x14ac:dyDescent="0.35">
      <c r="A54" s="21">
        <v>36</v>
      </c>
      <c r="B54" s="22" t="s">
        <v>27</v>
      </c>
      <c r="C54" s="23" t="s">
        <v>28</v>
      </c>
      <c r="D54" s="27">
        <v>22</v>
      </c>
      <c r="E54" s="28">
        <v>2.7777777777777776E-2</v>
      </c>
      <c r="F54" s="28">
        <f t="shared" si="0"/>
        <v>5.8611111111111107</v>
      </c>
      <c r="G54" s="28"/>
      <c r="H54" s="28"/>
      <c r="I54" s="25" t="s">
        <v>29</v>
      </c>
      <c r="J54" s="20"/>
    </row>
    <row r="55" spans="1:11" x14ac:dyDescent="0.35">
      <c r="E55" s="33"/>
      <c r="F55" s="33"/>
      <c r="G55" s="33"/>
      <c r="H55" s="33"/>
      <c r="I55" s="34"/>
      <c r="J55" s="35"/>
      <c r="K55" s="4"/>
    </row>
    <row r="56" spans="1:11" ht="15" customHeight="1" x14ac:dyDescent="0.4">
      <c r="B56" s="36" t="s">
        <v>39</v>
      </c>
      <c r="C56" s="36"/>
      <c r="D56" s="37">
        <f>SUM(D57:D58)</f>
        <v>3.6076388888888897</v>
      </c>
      <c r="E56" s="36" t="s">
        <v>40</v>
      </c>
      <c r="F56" s="38" t="s">
        <v>41</v>
      </c>
      <c r="G56" s="38"/>
      <c r="H56" s="38"/>
      <c r="I56" s="38"/>
    </row>
    <row r="57" spans="1:11" ht="15" customHeight="1" x14ac:dyDescent="0.35">
      <c r="B57" s="39" t="s">
        <v>42</v>
      </c>
      <c r="C57" s="39"/>
      <c r="D57" s="37">
        <f>SUM(E21:E54)</f>
        <v>2.9097222222222232</v>
      </c>
      <c r="E57" s="36" t="s">
        <v>40</v>
      </c>
      <c r="F57" s="40"/>
      <c r="G57" s="41"/>
      <c r="H57" s="42"/>
    </row>
    <row r="58" spans="1:11" ht="15" customHeight="1" x14ac:dyDescent="0.35">
      <c r="B58" s="39" t="s">
        <v>43</v>
      </c>
      <c r="C58" s="39"/>
      <c r="D58" s="37">
        <f>SUM(G21+G37+G53)</f>
        <v>0.69791666666666663</v>
      </c>
      <c r="E58" s="36" t="s">
        <v>40</v>
      </c>
      <c r="F58" s="40"/>
      <c r="G58" s="43"/>
      <c r="H58" s="43"/>
    </row>
    <row r="59" spans="1:11" ht="15" customHeight="1" x14ac:dyDescent="0.35">
      <c r="B59" s="39" t="s">
        <v>33</v>
      </c>
      <c r="C59" s="39"/>
      <c r="D59" s="37">
        <f>SUM(G22:G36,G38:G52)</f>
        <v>1.4479166666666667</v>
      </c>
      <c r="E59" s="36" t="s">
        <v>40</v>
      </c>
      <c r="F59" s="40"/>
      <c r="G59" s="41"/>
      <c r="H59" s="42"/>
    </row>
    <row r="60" spans="1:11" ht="15" customHeight="1" x14ac:dyDescent="0.35">
      <c r="B60" s="44" t="s">
        <v>44</v>
      </c>
      <c r="C60" s="44"/>
      <c r="D60" s="45">
        <f>SUM(E21:E54,G21:G54)</f>
        <v>5.0555555555555571</v>
      </c>
      <c r="E60" s="46" t="s">
        <v>40</v>
      </c>
      <c r="F60" s="40"/>
      <c r="G60" s="41"/>
      <c r="H60" s="42"/>
    </row>
    <row r="61" spans="1:11" x14ac:dyDescent="0.35">
      <c r="B61" s="44"/>
      <c r="C61" s="44"/>
      <c r="D61" s="47">
        <v>1.5972222222222224E-2</v>
      </c>
      <c r="E61" s="46"/>
    </row>
    <row r="62" spans="1:11" x14ac:dyDescent="0.35">
      <c r="B62" s="44"/>
      <c r="C62" s="44"/>
      <c r="D62" s="47"/>
      <c r="E62" s="46"/>
    </row>
    <row r="63" spans="1:11" x14ac:dyDescent="0.35">
      <c r="B63" s="44"/>
      <c r="C63" s="44"/>
      <c r="D63" s="47"/>
      <c r="E63" s="46"/>
    </row>
    <row r="64" spans="1:11" s="5" customFormat="1" x14ac:dyDescent="0.35">
      <c r="B64" s="3"/>
      <c r="C64" s="3"/>
      <c r="D64" s="3"/>
      <c r="E64" s="3"/>
      <c r="F64" s="3"/>
      <c r="G64" s="3"/>
      <c r="H64" s="3"/>
    </row>
    <row r="65" spans="2:18" s="50" customFormat="1" ht="15" customHeight="1" x14ac:dyDescent="0.35">
      <c r="B65" s="48"/>
      <c r="C65" s="49"/>
      <c r="D65" s="49"/>
      <c r="E65" s="49"/>
      <c r="F65" s="49"/>
      <c r="G65" s="49"/>
      <c r="H65" s="49"/>
      <c r="L65" s="51"/>
      <c r="M65" s="51"/>
      <c r="N65" s="51"/>
      <c r="O65" s="51"/>
      <c r="P65" s="51"/>
    </row>
    <row r="66" spans="2:18" s="50" customFormat="1" ht="15" customHeight="1" x14ac:dyDescent="0.35">
      <c r="B66" s="48"/>
      <c r="C66" s="49"/>
      <c r="D66" s="49"/>
      <c r="E66" s="49"/>
      <c r="F66" s="49"/>
      <c r="G66" s="49"/>
      <c r="H66" s="49"/>
      <c r="L66" s="51"/>
      <c r="M66" s="51"/>
      <c r="N66" s="51"/>
      <c r="O66" s="51"/>
      <c r="P66" s="51"/>
    </row>
    <row r="67" spans="2:18" s="50" customFormat="1" ht="15" customHeight="1" x14ac:dyDescent="0.35">
      <c r="B67" s="48"/>
      <c r="C67" s="49"/>
      <c r="D67" s="49"/>
      <c r="E67" s="49"/>
      <c r="F67" s="49"/>
      <c r="G67" s="49"/>
      <c r="H67" s="49"/>
      <c r="L67" s="51"/>
      <c r="M67" s="51"/>
      <c r="N67" s="51"/>
      <c r="O67" s="51"/>
      <c r="P67" s="51"/>
    </row>
    <row r="68" spans="2:18" s="50" customFormat="1" ht="15.75" customHeight="1" x14ac:dyDescent="0.35">
      <c r="B68" s="48"/>
      <c r="C68" s="52"/>
      <c r="D68" s="52"/>
      <c r="E68" s="52"/>
      <c r="F68" s="52"/>
      <c r="G68" s="53"/>
      <c r="H68" s="49"/>
      <c r="M68" s="51"/>
      <c r="N68" s="51"/>
      <c r="O68" s="51"/>
      <c r="P68" s="51"/>
      <c r="Q68" s="51"/>
      <c r="R68" s="51"/>
    </row>
    <row r="69" spans="2:18" s="50" customFormat="1" ht="15.75" customHeight="1" x14ac:dyDescent="0.35">
      <c r="B69" s="48"/>
      <c r="C69" s="52"/>
      <c r="D69" s="52"/>
      <c r="E69" s="52"/>
      <c r="F69" s="52"/>
      <c r="G69" s="53"/>
      <c r="H69" s="49"/>
      <c r="M69" s="51"/>
      <c r="N69" s="51"/>
      <c r="O69" s="51"/>
      <c r="P69" s="51"/>
      <c r="Q69" s="51"/>
      <c r="R69" s="51"/>
    </row>
    <row r="70" spans="2:18" s="54" customFormat="1" x14ac:dyDescent="0.35">
      <c r="B70" s="11"/>
      <c r="H70" s="11"/>
      <c r="L70" s="55"/>
    </row>
    <row r="96" spans="5:5" x14ac:dyDescent="0.35">
      <c r="E96" s="44"/>
    </row>
    <row r="97" spans="5:5" x14ac:dyDescent="0.35">
      <c r="E97" s="44"/>
    </row>
  </sheetData>
  <mergeCells count="15">
    <mergeCell ref="D1:E1"/>
    <mergeCell ref="H1:I1"/>
    <mergeCell ref="D2:E2"/>
    <mergeCell ref="H2:I2"/>
    <mergeCell ref="D3:E3"/>
    <mergeCell ref="H3:I3"/>
    <mergeCell ref="D4:E4"/>
    <mergeCell ref="H4:I4"/>
    <mergeCell ref="B7:I7"/>
    <mergeCell ref="A18:A19"/>
    <mergeCell ref="B18:B19"/>
    <mergeCell ref="C18:C19"/>
    <mergeCell ref="D18:D19"/>
    <mergeCell ref="E18:H18"/>
    <mergeCell ref="I18:I19"/>
  </mergeCells>
  <printOptions horizontalCentered="1" verticalCentered="1"/>
  <pageMargins left="0" right="0.70866141732283472" top="0" bottom="0" header="0" footer="0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98"/>
  <sheetViews>
    <sheetView topLeftCell="A34" workbookViewId="0">
      <selection activeCell="G39" sqref="G39:G53"/>
    </sheetView>
  </sheetViews>
  <sheetFormatPr defaultColWidth="10.453125" defaultRowHeight="15.5" x14ac:dyDescent="0.35"/>
  <cols>
    <col min="1" max="1" width="4" style="7" bestFit="1" customWidth="1"/>
    <col min="2" max="2" width="35.81640625" style="7" customWidth="1"/>
    <col min="3" max="3" width="42.54296875" style="7" customWidth="1"/>
    <col min="4" max="4" width="19.81640625" style="7" customWidth="1"/>
    <col min="5" max="5" width="12.7265625" style="7" customWidth="1"/>
    <col min="6" max="6" width="15.54296875" style="7" customWidth="1"/>
    <col min="7" max="7" width="9.7265625" style="7" customWidth="1"/>
    <col min="8" max="8" width="14.81640625" style="7" customWidth="1"/>
    <col min="9" max="9" width="31.7265625" style="7" customWidth="1"/>
    <col min="10" max="10" width="27" style="7" customWidth="1"/>
    <col min="11" max="11" width="32.26953125" style="7" customWidth="1"/>
    <col min="12" max="23" width="5.54296875" style="7" customWidth="1"/>
    <col min="24" max="256" width="10.453125" style="7"/>
    <col min="257" max="257" width="3.81640625" style="7" bestFit="1" customWidth="1"/>
    <col min="258" max="258" width="35.81640625" style="7" customWidth="1"/>
    <col min="259" max="259" width="39.26953125" style="7" customWidth="1"/>
    <col min="260" max="260" width="19.81640625" style="7" customWidth="1"/>
    <col min="261" max="261" width="12.7265625" style="7" customWidth="1"/>
    <col min="262" max="262" width="15.54296875" style="7" customWidth="1"/>
    <col min="263" max="263" width="9.7265625" style="7" customWidth="1"/>
    <col min="264" max="264" width="13.453125" style="7" customWidth="1"/>
    <col min="265" max="265" width="31.7265625" style="7" customWidth="1"/>
    <col min="266" max="266" width="27" style="7" customWidth="1"/>
    <col min="267" max="267" width="32.26953125" style="7" customWidth="1"/>
    <col min="268" max="279" width="5.54296875" style="7" customWidth="1"/>
    <col min="280" max="512" width="10.453125" style="7"/>
    <col min="513" max="513" width="3.81640625" style="7" bestFit="1" customWidth="1"/>
    <col min="514" max="514" width="35.81640625" style="7" customWidth="1"/>
    <col min="515" max="515" width="39.26953125" style="7" customWidth="1"/>
    <col min="516" max="516" width="19.81640625" style="7" customWidth="1"/>
    <col min="517" max="517" width="12.7265625" style="7" customWidth="1"/>
    <col min="518" max="518" width="15.54296875" style="7" customWidth="1"/>
    <col min="519" max="519" width="9.7265625" style="7" customWidth="1"/>
    <col min="520" max="520" width="13.453125" style="7" customWidth="1"/>
    <col min="521" max="521" width="31.7265625" style="7" customWidth="1"/>
    <col min="522" max="522" width="27" style="7" customWidth="1"/>
    <col min="523" max="523" width="32.26953125" style="7" customWidth="1"/>
    <col min="524" max="535" width="5.54296875" style="7" customWidth="1"/>
    <col min="536" max="768" width="10.453125" style="7"/>
    <col min="769" max="769" width="3.81640625" style="7" bestFit="1" customWidth="1"/>
    <col min="770" max="770" width="35.81640625" style="7" customWidth="1"/>
    <col min="771" max="771" width="39.26953125" style="7" customWidth="1"/>
    <col min="772" max="772" width="19.81640625" style="7" customWidth="1"/>
    <col min="773" max="773" width="12.7265625" style="7" customWidth="1"/>
    <col min="774" max="774" width="15.54296875" style="7" customWidth="1"/>
    <col min="775" max="775" width="9.7265625" style="7" customWidth="1"/>
    <col min="776" max="776" width="13.453125" style="7" customWidth="1"/>
    <col min="777" max="777" width="31.7265625" style="7" customWidth="1"/>
    <col min="778" max="778" width="27" style="7" customWidth="1"/>
    <col min="779" max="779" width="32.26953125" style="7" customWidth="1"/>
    <col min="780" max="791" width="5.54296875" style="7" customWidth="1"/>
    <col min="792" max="1024" width="10.453125" style="7"/>
    <col min="1025" max="1025" width="3.81640625" style="7" bestFit="1" customWidth="1"/>
    <col min="1026" max="1026" width="35.81640625" style="7" customWidth="1"/>
    <col min="1027" max="1027" width="39.26953125" style="7" customWidth="1"/>
    <col min="1028" max="1028" width="19.81640625" style="7" customWidth="1"/>
    <col min="1029" max="1029" width="12.7265625" style="7" customWidth="1"/>
    <col min="1030" max="1030" width="15.54296875" style="7" customWidth="1"/>
    <col min="1031" max="1031" width="9.7265625" style="7" customWidth="1"/>
    <col min="1032" max="1032" width="13.453125" style="7" customWidth="1"/>
    <col min="1033" max="1033" width="31.7265625" style="7" customWidth="1"/>
    <col min="1034" max="1034" width="27" style="7" customWidth="1"/>
    <col min="1035" max="1035" width="32.26953125" style="7" customWidth="1"/>
    <col min="1036" max="1047" width="5.54296875" style="7" customWidth="1"/>
    <col min="1048" max="1280" width="10.453125" style="7"/>
    <col min="1281" max="1281" width="3.81640625" style="7" bestFit="1" customWidth="1"/>
    <col min="1282" max="1282" width="35.81640625" style="7" customWidth="1"/>
    <col min="1283" max="1283" width="39.26953125" style="7" customWidth="1"/>
    <col min="1284" max="1284" width="19.81640625" style="7" customWidth="1"/>
    <col min="1285" max="1285" width="12.7265625" style="7" customWidth="1"/>
    <col min="1286" max="1286" width="15.54296875" style="7" customWidth="1"/>
    <col min="1287" max="1287" width="9.7265625" style="7" customWidth="1"/>
    <col min="1288" max="1288" width="13.453125" style="7" customWidth="1"/>
    <col min="1289" max="1289" width="31.7265625" style="7" customWidth="1"/>
    <col min="1290" max="1290" width="27" style="7" customWidth="1"/>
    <col min="1291" max="1291" width="32.26953125" style="7" customWidth="1"/>
    <col min="1292" max="1303" width="5.54296875" style="7" customWidth="1"/>
    <col min="1304" max="1536" width="10.453125" style="7"/>
    <col min="1537" max="1537" width="3.81640625" style="7" bestFit="1" customWidth="1"/>
    <col min="1538" max="1538" width="35.81640625" style="7" customWidth="1"/>
    <col min="1539" max="1539" width="39.26953125" style="7" customWidth="1"/>
    <col min="1540" max="1540" width="19.81640625" style="7" customWidth="1"/>
    <col min="1541" max="1541" width="12.7265625" style="7" customWidth="1"/>
    <col min="1542" max="1542" width="15.54296875" style="7" customWidth="1"/>
    <col min="1543" max="1543" width="9.7265625" style="7" customWidth="1"/>
    <col min="1544" max="1544" width="13.453125" style="7" customWidth="1"/>
    <col min="1545" max="1545" width="31.7265625" style="7" customWidth="1"/>
    <col min="1546" max="1546" width="27" style="7" customWidth="1"/>
    <col min="1547" max="1547" width="32.26953125" style="7" customWidth="1"/>
    <col min="1548" max="1559" width="5.54296875" style="7" customWidth="1"/>
    <col min="1560" max="1792" width="10.453125" style="7"/>
    <col min="1793" max="1793" width="3.81640625" style="7" bestFit="1" customWidth="1"/>
    <col min="1794" max="1794" width="35.81640625" style="7" customWidth="1"/>
    <col min="1795" max="1795" width="39.26953125" style="7" customWidth="1"/>
    <col min="1796" max="1796" width="19.81640625" style="7" customWidth="1"/>
    <col min="1797" max="1797" width="12.7265625" style="7" customWidth="1"/>
    <col min="1798" max="1798" width="15.54296875" style="7" customWidth="1"/>
    <col min="1799" max="1799" width="9.7265625" style="7" customWidth="1"/>
    <col min="1800" max="1800" width="13.453125" style="7" customWidth="1"/>
    <col min="1801" max="1801" width="31.7265625" style="7" customWidth="1"/>
    <col min="1802" max="1802" width="27" style="7" customWidth="1"/>
    <col min="1803" max="1803" width="32.26953125" style="7" customWidth="1"/>
    <col min="1804" max="1815" width="5.54296875" style="7" customWidth="1"/>
    <col min="1816" max="2048" width="10.453125" style="7"/>
    <col min="2049" max="2049" width="3.81640625" style="7" bestFit="1" customWidth="1"/>
    <col min="2050" max="2050" width="35.81640625" style="7" customWidth="1"/>
    <col min="2051" max="2051" width="39.26953125" style="7" customWidth="1"/>
    <col min="2052" max="2052" width="19.81640625" style="7" customWidth="1"/>
    <col min="2053" max="2053" width="12.7265625" style="7" customWidth="1"/>
    <col min="2054" max="2054" width="15.54296875" style="7" customWidth="1"/>
    <col min="2055" max="2055" width="9.7265625" style="7" customWidth="1"/>
    <col min="2056" max="2056" width="13.453125" style="7" customWidth="1"/>
    <col min="2057" max="2057" width="31.7265625" style="7" customWidth="1"/>
    <col min="2058" max="2058" width="27" style="7" customWidth="1"/>
    <col min="2059" max="2059" width="32.26953125" style="7" customWidth="1"/>
    <col min="2060" max="2071" width="5.54296875" style="7" customWidth="1"/>
    <col min="2072" max="2304" width="10.453125" style="7"/>
    <col min="2305" max="2305" width="3.81640625" style="7" bestFit="1" customWidth="1"/>
    <col min="2306" max="2306" width="35.81640625" style="7" customWidth="1"/>
    <col min="2307" max="2307" width="39.26953125" style="7" customWidth="1"/>
    <col min="2308" max="2308" width="19.81640625" style="7" customWidth="1"/>
    <col min="2309" max="2309" width="12.7265625" style="7" customWidth="1"/>
    <col min="2310" max="2310" width="15.54296875" style="7" customWidth="1"/>
    <col min="2311" max="2311" width="9.7265625" style="7" customWidth="1"/>
    <col min="2312" max="2312" width="13.453125" style="7" customWidth="1"/>
    <col min="2313" max="2313" width="31.7265625" style="7" customWidth="1"/>
    <col min="2314" max="2314" width="27" style="7" customWidth="1"/>
    <col min="2315" max="2315" width="32.26953125" style="7" customWidth="1"/>
    <col min="2316" max="2327" width="5.54296875" style="7" customWidth="1"/>
    <col min="2328" max="2560" width="10.453125" style="7"/>
    <col min="2561" max="2561" width="3.81640625" style="7" bestFit="1" customWidth="1"/>
    <col min="2562" max="2562" width="35.81640625" style="7" customWidth="1"/>
    <col min="2563" max="2563" width="39.26953125" style="7" customWidth="1"/>
    <col min="2564" max="2564" width="19.81640625" style="7" customWidth="1"/>
    <col min="2565" max="2565" width="12.7265625" style="7" customWidth="1"/>
    <col min="2566" max="2566" width="15.54296875" style="7" customWidth="1"/>
    <col min="2567" max="2567" width="9.7265625" style="7" customWidth="1"/>
    <col min="2568" max="2568" width="13.453125" style="7" customWidth="1"/>
    <col min="2569" max="2569" width="31.7265625" style="7" customWidth="1"/>
    <col min="2570" max="2570" width="27" style="7" customWidth="1"/>
    <col min="2571" max="2571" width="32.26953125" style="7" customWidth="1"/>
    <col min="2572" max="2583" width="5.54296875" style="7" customWidth="1"/>
    <col min="2584" max="2816" width="10.453125" style="7"/>
    <col min="2817" max="2817" width="3.81640625" style="7" bestFit="1" customWidth="1"/>
    <col min="2818" max="2818" width="35.81640625" style="7" customWidth="1"/>
    <col min="2819" max="2819" width="39.26953125" style="7" customWidth="1"/>
    <col min="2820" max="2820" width="19.81640625" style="7" customWidth="1"/>
    <col min="2821" max="2821" width="12.7265625" style="7" customWidth="1"/>
    <col min="2822" max="2822" width="15.54296875" style="7" customWidth="1"/>
    <col min="2823" max="2823" width="9.7265625" style="7" customWidth="1"/>
    <col min="2824" max="2824" width="13.453125" style="7" customWidth="1"/>
    <col min="2825" max="2825" width="31.7265625" style="7" customWidth="1"/>
    <col min="2826" max="2826" width="27" style="7" customWidth="1"/>
    <col min="2827" max="2827" width="32.26953125" style="7" customWidth="1"/>
    <col min="2828" max="2839" width="5.54296875" style="7" customWidth="1"/>
    <col min="2840" max="3072" width="10.453125" style="7"/>
    <col min="3073" max="3073" width="3.81640625" style="7" bestFit="1" customWidth="1"/>
    <col min="3074" max="3074" width="35.81640625" style="7" customWidth="1"/>
    <col min="3075" max="3075" width="39.26953125" style="7" customWidth="1"/>
    <col min="3076" max="3076" width="19.81640625" style="7" customWidth="1"/>
    <col min="3077" max="3077" width="12.7265625" style="7" customWidth="1"/>
    <col min="3078" max="3078" width="15.54296875" style="7" customWidth="1"/>
    <col min="3079" max="3079" width="9.7265625" style="7" customWidth="1"/>
    <col min="3080" max="3080" width="13.453125" style="7" customWidth="1"/>
    <col min="3081" max="3081" width="31.7265625" style="7" customWidth="1"/>
    <col min="3082" max="3082" width="27" style="7" customWidth="1"/>
    <col min="3083" max="3083" width="32.26953125" style="7" customWidth="1"/>
    <col min="3084" max="3095" width="5.54296875" style="7" customWidth="1"/>
    <col min="3096" max="3328" width="10.453125" style="7"/>
    <col min="3329" max="3329" width="3.81640625" style="7" bestFit="1" customWidth="1"/>
    <col min="3330" max="3330" width="35.81640625" style="7" customWidth="1"/>
    <col min="3331" max="3331" width="39.26953125" style="7" customWidth="1"/>
    <col min="3332" max="3332" width="19.81640625" style="7" customWidth="1"/>
    <col min="3333" max="3333" width="12.7265625" style="7" customWidth="1"/>
    <col min="3334" max="3334" width="15.54296875" style="7" customWidth="1"/>
    <col min="3335" max="3335" width="9.7265625" style="7" customWidth="1"/>
    <col min="3336" max="3336" width="13.453125" style="7" customWidth="1"/>
    <col min="3337" max="3337" width="31.7265625" style="7" customWidth="1"/>
    <col min="3338" max="3338" width="27" style="7" customWidth="1"/>
    <col min="3339" max="3339" width="32.26953125" style="7" customWidth="1"/>
    <col min="3340" max="3351" width="5.54296875" style="7" customWidth="1"/>
    <col min="3352" max="3584" width="10.453125" style="7"/>
    <col min="3585" max="3585" width="3.81640625" style="7" bestFit="1" customWidth="1"/>
    <col min="3586" max="3586" width="35.81640625" style="7" customWidth="1"/>
    <col min="3587" max="3587" width="39.26953125" style="7" customWidth="1"/>
    <col min="3588" max="3588" width="19.81640625" style="7" customWidth="1"/>
    <col min="3589" max="3589" width="12.7265625" style="7" customWidth="1"/>
    <col min="3590" max="3590" width="15.54296875" style="7" customWidth="1"/>
    <col min="3591" max="3591" width="9.7265625" style="7" customWidth="1"/>
    <col min="3592" max="3592" width="13.453125" style="7" customWidth="1"/>
    <col min="3593" max="3593" width="31.7265625" style="7" customWidth="1"/>
    <col min="3594" max="3594" width="27" style="7" customWidth="1"/>
    <col min="3595" max="3595" width="32.26953125" style="7" customWidth="1"/>
    <col min="3596" max="3607" width="5.54296875" style="7" customWidth="1"/>
    <col min="3608" max="3840" width="10.453125" style="7"/>
    <col min="3841" max="3841" width="3.81640625" style="7" bestFit="1" customWidth="1"/>
    <col min="3842" max="3842" width="35.81640625" style="7" customWidth="1"/>
    <col min="3843" max="3843" width="39.26953125" style="7" customWidth="1"/>
    <col min="3844" max="3844" width="19.81640625" style="7" customWidth="1"/>
    <col min="3845" max="3845" width="12.7265625" style="7" customWidth="1"/>
    <col min="3846" max="3846" width="15.54296875" style="7" customWidth="1"/>
    <col min="3847" max="3847" width="9.7265625" style="7" customWidth="1"/>
    <col min="3848" max="3848" width="13.453125" style="7" customWidth="1"/>
    <col min="3849" max="3849" width="31.7265625" style="7" customWidth="1"/>
    <col min="3850" max="3850" width="27" style="7" customWidth="1"/>
    <col min="3851" max="3851" width="32.26953125" style="7" customWidth="1"/>
    <col min="3852" max="3863" width="5.54296875" style="7" customWidth="1"/>
    <col min="3864" max="4096" width="10.453125" style="7"/>
    <col min="4097" max="4097" width="3.81640625" style="7" bestFit="1" customWidth="1"/>
    <col min="4098" max="4098" width="35.81640625" style="7" customWidth="1"/>
    <col min="4099" max="4099" width="39.26953125" style="7" customWidth="1"/>
    <col min="4100" max="4100" width="19.81640625" style="7" customWidth="1"/>
    <col min="4101" max="4101" width="12.7265625" style="7" customWidth="1"/>
    <col min="4102" max="4102" width="15.54296875" style="7" customWidth="1"/>
    <col min="4103" max="4103" width="9.7265625" style="7" customWidth="1"/>
    <col min="4104" max="4104" width="13.453125" style="7" customWidth="1"/>
    <col min="4105" max="4105" width="31.7265625" style="7" customWidth="1"/>
    <col min="4106" max="4106" width="27" style="7" customWidth="1"/>
    <col min="4107" max="4107" width="32.26953125" style="7" customWidth="1"/>
    <col min="4108" max="4119" width="5.54296875" style="7" customWidth="1"/>
    <col min="4120" max="4352" width="10.453125" style="7"/>
    <col min="4353" max="4353" width="3.81640625" style="7" bestFit="1" customWidth="1"/>
    <col min="4354" max="4354" width="35.81640625" style="7" customWidth="1"/>
    <col min="4355" max="4355" width="39.26953125" style="7" customWidth="1"/>
    <col min="4356" max="4356" width="19.81640625" style="7" customWidth="1"/>
    <col min="4357" max="4357" width="12.7265625" style="7" customWidth="1"/>
    <col min="4358" max="4358" width="15.54296875" style="7" customWidth="1"/>
    <col min="4359" max="4359" width="9.7265625" style="7" customWidth="1"/>
    <col min="4360" max="4360" width="13.453125" style="7" customWidth="1"/>
    <col min="4361" max="4361" width="31.7265625" style="7" customWidth="1"/>
    <col min="4362" max="4362" width="27" style="7" customWidth="1"/>
    <col min="4363" max="4363" width="32.26953125" style="7" customWidth="1"/>
    <col min="4364" max="4375" width="5.54296875" style="7" customWidth="1"/>
    <col min="4376" max="4608" width="10.453125" style="7"/>
    <col min="4609" max="4609" width="3.81640625" style="7" bestFit="1" customWidth="1"/>
    <col min="4610" max="4610" width="35.81640625" style="7" customWidth="1"/>
    <col min="4611" max="4611" width="39.26953125" style="7" customWidth="1"/>
    <col min="4612" max="4612" width="19.81640625" style="7" customWidth="1"/>
    <col min="4613" max="4613" width="12.7265625" style="7" customWidth="1"/>
    <col min="4614" max="4614" width="15.54296875" style="7" customWidth="1"/>
    <col min="4615" max="4615" width="9.7265625" style="7" customWidth="1"/>
    <col min="4616" max="4616" width="13.453125" style="7" customWidth="1"/>
    <col min="4617" max="4617" width="31.7265625" style="7" customWidth="1"/>
    <col min="4618" max="4618" width="27" style="7" customWidth="1"/>
    <col min="4619" max="4619" width="32.26953125" style="7" customWidth="1"/>
    <col min="4620" max="4631" width="5.54296875" style="7" customWidth="1"/>
    <col min="4632" max="4864" width="10.453125" style="7"/>
    <col min="4865" max="4865" width="3.81640625" style="7" bestFit="1" customWidth="1"/>
    <col min="4866" max="4866" width="35.81640625" style="7" customWidth="1"/>
    <col min="4867" max="4867" width="39.26953125" style="7" customWidth="1"/>
    <col min="4868" max="4868" width="19.81640625" style="7" customWidth="1"/>
    <col min="4869" max="4869" width="12.7265625" style="7" customWidth="1"/>
    <col min="4870" max="4870" width="15.54296875" style="7" customWidth="1"/>
    <col min="4871" max="4871" width="9.7265625" style="7" customWidth="1"/>
    <col min="4872" max="4872" width="13.453125" style="7" customWidth="1"/>
    <col min="4873" max="4873" width="31.7265625" style="7" customWidth="1"/>
    <col min="4874" max="4874" width="27" style="7" customWidth="1"/>
    <col min="4875" max="4875" width="32.26953125" style="7" customWidth="1"/>
    <col min="4876" max="4887" width="5.54296875" style="7" customWidth="1"/>
    <col min="4888" max="5120" width="10.453125" style="7"/>
    <col min="5121" max="5121" width="3.81640625" style="7" bestFit="1" customWidth="1"/>
    <col min="5122" max="5122" width="35.81640625" style="7" customWidth="1"/>
    <col min="5123" max="5123" width="39.26953125" style="7" customWidth="1"/>
    <col min="5124" max="5124" width="19.81640625" style="7" customWidth="1"/>
    <col min="5125" max="5125" width="12.7265625" style="7" customWidth="1"/>
    <col min="5126" max="5126" width="15.54296875" style="7" customWidth="1"/>
    <col min="5127" max="5127" width="9.7265625" style="7" customWidth="1"/>
    <col min="5128" max="5128" width="13.453125" style="7" customWidth="1"/>
    <col min="5129" max="5129" width="31.7265625" style="7" customWidth="1"/>
    <col min="5130" max="5130" width="27" style="7" customWidth="1"/>
    <col min="5131" max="5131" width="32.26953125" style="7" customWidth="1"/>
    <col min="5132" max="5143" width="5.54296875" style="7" customWidth="1"/>
    <col min="5144" max="5376" width="10.453125" style="7"/>
    <col min="5377" max="5377" width="3.81640625" style="7" bestFit="1" customWidth="1"/>
    <col min="5378" max="5378" width="35.81640625" style="7" customWidth="1"/>
    <col min="5379" max="5379" width="39.26953125" style="7" customWidth="1"/>
    <col min="5380" max="5380" width="19.81640625" style="7" customWidth="1"/>
    <col min="5381" max="5381" width="12.7265625" style="7" customWidth="1"/>
    <col min="5382" max="5382" width="15.54296875" style="7" customWidth="1"/>
    <col min="5383" max="5383" width="9.7265625" style="7" customWidth="1"/>
    <col min="5384" max="5384" width="13.453125" style="7" customWidth="1"/>
    <col min="5385" max="5385" width="31.7265625" style="7" customWidth="1"/>
    <col min="5386" max="5386" width="27" style="7" customWidth="1"/>
    <col min="5387" max="5387" width="32.26953125" style="7" customWidth="1"/>
    <col min="5388" max="5399" width="5.54296875" style="7" customWidth="1"/>
    <col min="5400" max="5632" width="10.453125" style="7"/>
    <col min="5633" max="5633" width="3.81640625" style="7" bestFit="1" customWidth="1"/>
    <col min="5634" max="5634" width="35.81640625" style="7" customWidth="1"/>
    <col min="5635" max="5635" width="39.26953125" style="7" customWidth="1"/>
    <col min="5636" max="5636" width="19.81640625" style="7" customWidth="1"/>
    <col min="5637" max="5637" width="12.7265625" style="7" customWidth="1"/>
    <col min="5638" max="5638" width="15.54296875" style="7" customWidth="1"/>
    <col min="5639" max="5639" width="9.7265625" style="7" customWidth="1"/>
    <col min="5640" max="5640" width="13.453125" style="7" customWidth="1"/>
    <col min="5641" max="5641" width="31.7265625" style="7" customWidth="1"/>
    <col min="5642" max="5642" width="27" style="7" customWidth="1"/>
    <col min="5643" max="5643" width="32.26953125" style="7" customWidth="1"/>
    <col min="5644" max="5655" width="5.54296875" style="7" customWidth="1"/>
    <col min="5656" max="5888" width="10.453125" style="7"/>
    <col min="5889" max="5889" width="3.81640625" style="7" bestFit="1" customWidth="1"/>
    <col min="5890" max="5890" width="35.81640625" style="7" customWidth="1"/>
    <col min="5891" max="5891" width="39.26953125" style="7" customWidth="1"/>
    <col min="5892" max="5892" width="19.81640625" style="7" customWidth="1"/>
    <col min="5893" max="5893" width="12.7265625" style="7" customWidth="1"/>
    <col min="5894" max="5894" width="15.54296875" style="7" customWidth="1"/>
    <col min="5895" max="5895" width="9.7265625" style="7" customWidth="1"/>
    <col min="5896" max="5896" width="13.453125" style="7" customWidth="1"/>
    <col min="5897" max="5897" width="31.7265625" style="7" customWidth="1"/>
    <col min="5898" max="5898" width="27" style="7" customWidth="1"/>
    <col min="5899" max="5899" width="32.26953125" style="7" customWidth="1"/>
    <col min="5900" max="5911" width="5.54296875" style="7" customWidth="1"/>
    <col min="5912" max="6144" width="10.453125" style="7"/>
    <col min="6145" max="6145" width="3.81640625" style="7" bestFit="1" customWidth="1"/>
    <col min="6146" max="6146" width="35.81640625" style="7" customWidth="1"/>
    <col min="6147" max="6147" width="39.26953125" style="7" customWidth="1"/>
    <col min="6148" max="6148" width="19.81640625" style="7" customWidth="1"/>
    <col min="6149" max="6149" width="12.7265625" style="7" customWidth="1"/>
    <col min="6150" max="6150" width="15.54296875" style="7" customWidth="1"/>
    <col min="6151" max="6151" width="9.7265625" style="7" customWidth="1"/>
    <col min="6152" max="6152" width="13.453125" style="7" customWidth="1"/>
    <col min="6153" max="6153" width="31.7265625" style="7" customWidth="1"/>
    <col min="6154" max="6154" width="27" style="7" customWidth="1"/>
    <col min="6155" max="6155" width="32.26953125" style="7" customWidth="1"/>
    <col min="6156" max="6167" width="5.54296875" style="7" customWidth="1"/>
    <col min="6168" max="6400" width="10.453125" style="7"/>
    <col min="6401" max="6401" width="3.81640625" style="7" bestFit="1" customWidth="1"/>
    <col min="6402" max="6402" width="35.81640625" style="7" customWidth="1"/>
    <col min="6403" max="6403" width="39.26953125" style="7" customWidth="1"/>
    <col min="6404" max="6404" width="19.81640625" style="7" customWidth="1"/>
    <col min="6405" max="6405" width="12.7265625" style="7" customWidth="1"/>
    <col min="6406" max="6406" width="15.54296875" style="7" customWidth="1"/>
    <col min="6407" max="6407" width="9.7265625" style="7" customWidth="1"/>
    <col min="6408" max="6408" width="13.453125" style="7" customWidth="1"/>
    <col min="6409" max="6409" width="31.7265625" style="7" customWidth="1"/>
    <col min="6410" max="6410" width="27" style="7" customWidth="1"/>
    <col min="6411" max="6411" width="32.26953125" style="7" customWidth="1"/>
    <col min="6412" max="6423" width="5.54296875" style="7" customWidth="1"/>
    <col min="6424" max="6656" width="10.453125" style="7"/>
    <col min="6657" max="6657" width="3.81640625" style="7" bestFit="1" customWidth="1"/>
    <col min="6658" max="6658" width="35.81640625" style="7" customWidth="1"/>
    <col min="6659" max="6659" width="39.26953125" style="7" customWidth="1"/>
    <col min="6660" max="6660" width="19.81640625" style="7" customWidth="1"/>
    <col min="6661" max="6661" width="12.7265625" style="7" customWidth="1"/>
    <col min="6662" max="6662" width="15.54296875" style="7" customWidth="1"/>
    <col min="6663" max="6663" width="9.7265625" style="7" customWidth="1"/>
    <col min="6664" max="6664" width="13.453125" style="7" customWidth="1"/>
    <col min="6665" max="6665" width="31.7265625" style="7" customWidth="1"/>
    <col min="6666" max="6666" width="27" style="7" customWidth="1"/>
    <col min="6667" max="6667" width="32.26953125" style="7" customWidth="1"/>
    <col min="6668" max="6679" width="5.54296875" style="7" customWidth="1"/>
    <col min="6680" max="6912" width="10.453125" style="7"/>
    <col min="6913" max="6913" width="3.81640625" style="7" bestFit="1" customWidth="1"/>
    <col min="6914" max="6914" width="35.81640625" style="7" customWidth="1"/>
    <col min="6915" max="6915" width="39.26953125" style="7" customWidth="1"/>
    <col min="6916" max="6916" width="19.81640625" style="7" customWidth="1"/>
    <col min="6917" max="6917" width="12.7265625" style="7" customWidth="1"/>
    <col min="6918" max="6918" width="15.54296875" style="7" customWidth="1"/>
    <col min="6919" max="6919" width="9.7265625" style="7" customWidth="1"/>
    <col min="6920" max="6920" width="13.453125" style="7" customWidth="1"/>
    <col min="6921" max="6921" width="31.7265625" style="7" customWidth="1"/>
    <col min="6922" max="6922" width="27" style="7" customWidth="1"/>
    <col min="6923" max="6923" width="32.26953125" style="7" customWidth="1"/>
    <col min="6924" max="6935" width="5.54296875" style="7" customWidth="1"/>
    <col min="6936" max="7168" width="10.453125" style="7"/>
    <col min="7169" max="7169" width="3.81640625" style="7" bestFit="1" customWidth="1"/>
    <col min="7170" max="7170" width="35.81640625" style="7" customWidth="1"/>
    <col min="7171" max="7171" width="39.26953125" style="7" customWidth="1"/>
    <col min="7172" max="7172" width="19.81640625" style="7" customWidth="1"/>
    <col min="7173" max="7173" width="12.7265625" style="7" customWidth="1"/>
    <col min="7174" max="7174" width="15.54296875" style="7" customWidth="1"/>
    <col min="7175" max="7175" width="9.7265625" style="7" customWidth="1"/>
    <col min="7176" max="7176" width="13.453125" style="7" customWidth="1"/>
    <col min="7177" max="7177" width="31.7265625" style="7" customWidth="1"/>
    <col min="7178" max="7178" width="27" style="7" customWidth="1"/>
    <col min="7179" max="7179" width="32.26953125" style="7" customWidth="1"/>
    <col min="7180" max="7191" width="5.54296875" style="7" customWidth="1"/>
    <col min="7192" max="7424" width="10.453125" style="7"/>
    <col min="7425" max="7425" width="3.81640625" style="7" bestFit="1" customWidth="1"/>
    <col min="7426" max="7426" width="35.81640625" style="7" customWidth="1"/>
    <col min="7427" max="7427" width="39.26953125" style="7" customWidth="1"/>
    <col min="7428" max="7428" width="19.81640625" style="7" customWidth="1"/>
    <col min="7429" max="7429" width="12.7265625" style="7" customWidth="1"/>
    <col min="7430" max="7430" width="15.54296875" style="7" customWidth="1"/>
    <col min="7431" max="7431" width="9.7265625" style="7" customWidth="1"/>
    <col min="7432" max="7432" width="13.453125" style="7" customWidth="1"/>
    <col min="7433" max="7433" width="31.7265625" style="7" customWidth="1"/>
    <col min="7434" max="7434" width="27" style="7" customWidth="1"/>
    <col min="7435" max="7435" width="32.26953125" style="7" customWidth="1"/>
    <col min="7436" max="7447" width="5.54296875" style="7" customWidth="1"/>
    <col min="7448" max="7680" width="10.453125" style="7"/>
    <col min="7681" max="7681" width="3.81640625" style="7" bestFit="1" customWidth="1"/>
    <col min="7682" max="7682" width="35.81640625" style="7" customWidth="1"/>
    <col min="7683" max="7683" width="39.26953125" style="7" customWidth="1"/>
    <col min="7684" max="7684" width="19.81640625" style="7" customWidth="1"/>
    <col min="7685" max="7685" width="12.7265625" style="7" customWidth="1"/>
    <col min="7686" max="7686" width="15.54296875" style="7" customWidth="1"/>
    <col min="7687" max="7687" width="9.7265625" style="7" customWidth="1"/>
    <col min="7688" max="7688" width="13.453125" style="7" customWidth="1"/>
    <col min="7689" max="7689" width="31.7265625" style="7" customWidth="1"/>
    <col min="7690" max="7690" width="27" style="7" customWidth="1"/>
    <col min="7691" max="7691" width="32.26953125" style="7" customWidth="1"/>
    <col min="7692" max="7703" width="5.54296875" style="7" customWidth="1"/>
    <col min="7704" max="7936" width="10.453125" style="7"/>
    <col min="7937" max="7937" width="3.81640625" style="7" bestFit="1" customWidth="1"/>
    <col min="7938" max="7938" width="35.81640625" style="7" customWidth="1"/>
    <col min="7939" max="7939" width="39.26953125" style="7" customWidth="1"/>
    <col min="7940" max="7940" width="19.81640625" style="7" customWidth="1"/>
    <col min="7941" max="7941" width="12.7265625" style="7" customWidth="1"/>
    <col min="7942" max="7942" width="15.54296875" style="7" customWidth="1"/>
    <col min="7943" max="7943" width="9.7265625" style="7" customWidth="1"/>
    <col min="7944" max="7944" width="13.453125" style="7" customWidth="1"/>
    <col min="7945" max="7945" width="31.7265625" style="7" customWidth="1"/>
    <col min="7946" max="7946" width="27" style="7" customWidth="1"/>
    <col min="7947" max="7947" width="32.26953125" style="7" customWidth="1"/>
    <col min="7948" max="7959" width="5.54296875" style="7" customWidth="1"/>
    <col min="7960" max="8192" width="10.453125" style="7"/>
    <col min="8193" max="8193" width="3.81640625" style="7" bestFit="1" customWidth="1"/>
    <col min="8194" max="8194" width="35.81640625" style="7" customWidth="1"/>
    <col min="8195" max="8195" width="39.26953125" style="7" customWidth="1"/>
    <col min="8196" max="8196" width="19.81640625" style="7" customWidth="1"/>
    <col min="8197" max="8197" width="12.7265625" style="7" customWidth="1"/>
    <col min="8198" max="8198" width="15.54296875" style="7" customWidth="1"/>
    <col min="8199" max="8199" width="9.7265625" style="7" customWidth="1"/>
    <col min="8200" max="8200" width="13.453125" style="7" customWidth="1"/>
    <col min="8201" max="8201" width="31.7265625" style="7" customWidth="1"/>
    <col min="8202" max="8202" width="27" style="7" customWidth="1"/>
    <col min="8203" max="8203" width="32.26953125" style="7" customWidth="1"/>
    <col min="8204" max="8215" width="5.54296875" style="7" customWidth="1"/>
    <col min="8216" max="8448" width="10.453125" style="7"/>
    <col min="8449" max="8449" width="3.81640625" style="7" bestFit="1" customWidth="1"/>
    <col min="8450" max="8450" width="35.81640625" style="7" customWidth="1"/>
    <col min="8451" max="8451" width="39.26953125" style="7" customWidth="1"/>
    <col min="8452" max="8452" width="19.81640625" style="7" customWidth="1"/>
    <col min="8453" max="8453" width="12.7265625" style="7" customWidth="1"/>
    <col min="8454" max="8454" width="15.54296875" style="7" customWidth="1"/>
    <col min="8455" max="8455" width="9.7265625" style="7" customWidth="1"/>
    <col min="8456" max="8456" width="13.453125" style="7" customWidth="1"/>
    <col min="8457" max="8457" width="31.7265625" style="7" customWidth="1"/>
    <col min="8458" max="8458" width="27" style="7" customWidth="1"/>
    <col min="8459" max="8459" width="32.26953125" style="7" customWidth="1"/>
    <col min="8460" max="8471" width="5.54296875" style="7" customWidth="1"/>
    <col min="8472" max="8704" width="10.453125" style="7"/>
    <col min="8705" max="8705" width="3.81640625" style="7" bestFit="1" customWidth="1"/>
    <col min="8706" max="8706" width="35.81640625" style="7" customWidth="1"/>
    <col min="8707" max="8707" width="39.26953125" style="7" customWidth="1"/>
    <col min="8708" max="8708" width="19.81640625" style="7" customWidth="1"/>
    <col min="8709" max="8709" width="12.7265625" style="7" customWidth="1"/>
    <col min="8710" max="8710" width="15.54296875" style="7" customWidth="1"/>
    <col min="8711" max="8711" width="9.7265625" style="7" customWidth="1"/>
    <col min="8712" max="8712" width="13.453125" style="7" customWidth="1"/>
    <col min="8713" max="8713" width="31.7265625" style="7" customWidth="1"/>
    <col min="8714" max="8714" width="27" style="7" customWidth="1"/>
    <col min="8715" max="8715" width="32.26953125" style="7" customWidth="1"/>
    <col min="8716" max="8727" width="5.54296875" style="7" customWidth="1"/>
    <col min="8728" max="8960" width="10.453125" style="7"/>
    <col min="8961" max="8961" width="3.81640625" style="7" bestFit="1" customWidth="1"/>
    <col min="8962" max="8962" width="35.81640625" style="7" customWidth="1"/>
    <col min="8963" max="8963" width="39.26953125" style="7" customWidth="1"/>
    <col min="8964" max="8964" width="19.81640625" style="7" customWidth="1"/>
    <col min="8965" max="8965" width="12.7265625" style="7" customWidth="1"/>
    <col min="8966" max="8966" width="15.54296875" style="7" customWidth="1"/>
    <col min="8967" max="8967" width="9.7265625" style="7" customWidth="1"/>
    <col min="8968" max="8968" width="13.453125" style="7" customWidth="1"/>
    <col min="8969" max="8969" width="31.7265625" style="7" customWidth="1"/>
    <col min="8970" max="8970" width="27" style="7" customWidth="1"/>
    <col min="8971" max="8971" width="32.26953125" style="7" customWidth="1"/>
    <col min="8972" max="8983" width="5.54296875" style="7" customWidth="1"/>
    <col min="8984" max="9216" width="10.453125" style="7"/>
    <col min="9217" max="9217" width="3.81640625" style="7" bestFit="1" customWidth="1"/>
    <col min="9218" max="9218" width="35.81640625" style="7" customWidth="1"/>
    <col min="9219" max="9219" width="39.26953125" style="7" customWidth="1"/>
    <col min="9220" max="9220" width="19.81640625" style="7" customWidth="1"/>
    <col min="9221" max="9221" width="12.7265625" style="7" customWidth="1"/>
    <col min="9222" max="9222" width="15.54296875" style="7" customWidth="1"/>
    <col min="9223" max="9223" width="9.7265625" style="7" customWidth="1"/>
    <col min="9224" max="9224" width="13.453125" style="7" customWidth="1"/>
    <col min="9225" max="9225" width="31.7265625" style="7" customWidth="1"/>
    <col min="9226" max="9226" width="27" style="7" customWidth="1"/>
    <col min="9227" max="9227" width="32.26953125" style="7" customWidth="1"/>
    <col min="9228" max="9239" width="5.54296875" style="7" customWidth="1"/>
    <col min="9240" max="9472" width="10.453125" style="7"/>
    <col min="9473" max="9473" width="3.81640625" style="7" bestFit="1" customWidth="1"/>
    <col min="9474" max="9474" width="35.81640625" style="7" customWidth="1"/>
    <col min="9475" max="9475" width="39.26953125" style="7" customWidth="1"/>
    <col min="9476" max="9476" width="19.81640625" style="7" customWidth="1"/>
    <col min="9477" max="9477" width="12.7265625" style="7" customWidth="1"/>
    <col min="9478" max="9478" width="15.54296875" style="7" customWidth="1"/>
    <col min="9479" max="9479" width="9.7265625" style="7" customWidth="1"/>
    <col min="9480" max="9480" width="13.453125" style="7" customWidth="1"/>
    <col min="9481" max="9481" width="31.7265625" style="7" customWidth="1"/>
    <col min="9482" max="9482" width="27" style="7" customWidth="1"/>
    <col min="9483" max="9483" width="32.26953125" style="7" customWidth="1"/>
    <col min="9484" max="9495" width="5.54296875" style="7" customWidth="1"/>
    <col min="9496" max="9728" width="10.453125" style="7"/>
    <col min="9729" max="9729" width="3.81640625" style="7" bestFit="1" customWidth="1"/>
    <col min="9730" max="9730" width="35.81640625" style="7" customWidth="1"/>
    <col min="9731" max="9731" width="39.26953125" style="7" customWidth="1"/>
    <col min="9732" max="9732" width="19.81640625" style="7" customWidth="1"/>
    <col min="9733" max="9733" width="12.7265625" style="7" customWidth="1"/>
    <col min="9734" max="9734" width="15.54296875" style="7" customWidth="1"/>
    <col min="9735" max="9735" width="9.7265625" style="7" customWidth="1"/>
    <col min="9736" max="9736" width="13.453125" style="7" customWidth="1"/>
    <col min="9737" max="9737" width="31.7265625" style="7" customWidth="1"/>
    <col min="9738" max="9738" width="27" style="7" customWidth="1"/>
    <col min="9739" max="9739" width="32.26953125" style="7" customWidth="1"/>
    <col min="9740" max="9751" width="5.54296875" style="7" customWidth="1"/>
    <col min="9752" max="9984" width="10.453125" style="7"/>
    <col min="9985" max="9985" width="3.81640625" style="7" bestFit="1" customWidth="1"/>
    <col min="9986" max="9986" width="35.81640625" style="7" customWidth="1"/>
    <col min="9987" max="9987" width="39.26953125" style="7" customWidth="1"/>
    <col min="9988" max="9988" width="19.81640625" style="7" customWidth="1"/>
    <col min="9989" max="9989" width="12.7265625" style="7" customWidth="1"/>
    <col min="9990" max="9990" width="15.54296875" style="7" customWidth="1"/>
    <col min="9991" max="9991" width="9.7265625" style="7" customWidth="1"/>
    <col min="9992" max="9992" width="13.453125" style="7" customWidth="1"/>
    <col min="9993" max="9993" width="31.7265625" style="7" customWidth="1"/>
    <col min="9994" max="9994" width="27" style="7" customWidth="1"/>
    <col min="9995" max="9995" width="32.26953125" style="7" customWidth="1"/>
    <col min="9996" max="10007" width="5.54296875" style="7" customWidth="1"/>
    <col min="10008" max="10240" width="10.453125" style="7"/>
    <col min="10241" max="10241" width="3.81640625" style="7" bestFit="1" customWidth="1"/>
    <col min="10242" max="10242" width="35.81640625" style="7" customWidth="1"/>
    <col min="10243" max="10243" width="39.26953125" style="7" customWidth="1"/>
    <col min="10244" max="10244" width="19.81640625" style="7" customWidth="1"/>
    <col min="10245" max="10245" width="12.7265625" style="7" customWidth="1"/>
    <col min="10246" max="10246" width="15.54296875" style="7" customWidth="1"/>
    <col min="10247" max="10247" width="9.7265625" style="7" customWidth="1"/>
    <col min="10248" max="10248" width="13.453125" style="7" customWidth="1"/>
    <col min="10249" max="10249" width="31.7265625" style="7" customWidth="1"/>
    <col min="10250" max="10250" width="27" style="7" customWidth="1"/>
    <col min="10251" max="10251" width="32.26953125" style="7" customWidth="1"/>
    <col min="10252" max="10263" width="5.54296875" style="7" customWidth="1"/>
    <col min="10264" max="10496" width="10.453125" style="7"/>
    <col min="10497" max="10497" width="3.81640625" style="7" bestFit="1" customWidth="1"/>
    <col min="10498" max="10498" width="35.81640625" style="7" customWidth="1"/>
    <col min="10499" max="10499" width="39.26953125" style="7" customWidth="1"/>
    <col min="10500" max="10500" width="19.81640625" style="7" customWidth="1"/>
    <col min="10501" max="10501" width="12.7265625" style="7" customWidth="1"/>
    <col min="10502" max="10502" width="15.54296875" style="7" customWidth="1"/>
    <col min="10503" max="10503" width="9.7265625" style="7" customWidth="1"/>
    <col min="10504" max="10504" width="13.453125" style="7" customWidth="1"/>
    <col min="10505" max="10505" width="31.7265625" style="7" customWidth="1"/>
    <col min="10506" max="10506" width="27" style="7" customWidth="1"/>
    <col min="10507" max="10507" width="32.26953125" style="7" customWidth="1"/>
    <col min="10508" max="10519" width="5.54296875" style="7" customWidth="1"/>
    <col min="10520" max="10752" width="10.453125" style="7"/>
    <col min="10753" max="10753" width="3.81640625" style="7" bestFit="1" customWidth="1"/>
    <col min="10754" max="10754" width="35.81640625" style="7" customWidth="1"/>
    <col min="10755" max="10755" width="39.26953125" style="7" customWidth="1"/>
    <col min="10756" max="10756" width="19.81640625" style="7" customWidth="1"/>
    <col min="10757" max="10757" width="12.7265625" style="7" customWidth="1"/>
    <col min="10758" max="10758" width="15.54296875" style="7" customWidth="1"/>
    <col min="10759" max="10759" width="9.7265625" style="7" customWidth="1"/>
    <col min="10760" max="10760" width="13.453125" style="7" customWidth="1"/>
    <col min="10761" max="10761" width="31.7265625" style="7" customWidth="1"/>
    <col min="10762" max="10762" width="27" style="7" customWidth="1"/>
    <col min="10763" max="10763" width="32.26953125" style="7" customWidth="1"/>
    <col min="10764" max="10775" width="5.54296875" style="7" customWidth="1"/>
    <col min="10776" max="11008" width="10.453125" style="7"/>
    <col min="11009" max="11009" width="3.81640625" style="7" bestFit="1" customWidth="1"/>
    <col min="11010" max="11010" width="35.81640625" style="7" customWidth="1"/>
    <col min="11011" max="11011" width="39.26953125" style="7" customWidth="1"/>
    <col min="11012" max="11012" width="19.81640625" style="7" customWidth="1"/>
    <col min="11013" max="11013" width="12.7265625" style="7" customWidth="1"/>
    <col min="11014" max="11014" width="15.54296875" style="7" customWidth="1"/>
    <col min="11015" max="11015" width="9.7265625" style="7" customWidth="1"/>
    <col min="11016" max="11016" width="13.453125" style="7" customWidth="1"/>
    <col min="11017" max="11017" width="31.7265625" style="7" customWidth="1"/>
    <col min="11018" max="11018" width="27" style="7" customWidth="1"/>
    <col min="11019" max="11019" width="32.26953125" style="7" customWidth="1"/>
    <col min="11020" max="11031" width="5.54296875" style="7" customWidth="1"/>
    <col min="11032" max="11264" width="10.453125" style="7"/>
    <col min="11265" max="11265" width="3.81640625" style="7" bestFit="1" customWidth="1"/>
    <col min="11266" max="11266" width="35.81640625" style="7" customWidth="1"/>
    <col min="11267" max="11267" width="39.26953125" style="7" customWidth="1"/>
    <col min="11268" max="11268" width="19.81640625" style="7" customWidth="1"/>
    <col min="11269" max="11269" width="12.7265625" style="7" customWidth="1"/>
    <col min="11270" max="11270" width="15.54296875" style="7" customWidth="1"/>
    <col min="11271" max="11271" width="9.7265625" style="7" customWidth="1"/>
    <col min="11272" max="11272" width="13.453125" style="7" customWidth="1"/>
    <col min="11273" max="11273" width="31.7265625" style="7" customWidth="1"/>
    <col min="11274" max="11274" width="27" style="7" customWidth="1"/>
    <col min="11275" max="11275" width="32.26953125" style="7" customWidth="1"/>
    <col min="11276" max="11287" width="5.54296875" style="7" customWidth="1"/>
    <col min="11288" max="11520" width="10.453125" style="7"/>
    <col min="11521" max="11521" width="3.81640625" style="7" bestFit="1" customWidth="1"/>
    <col min="11522" max="11522" width="35.81640625" style="7" customWidth="1"/>
    <col min="11523" max="11523" width="39.26953125" style="7" customWidth="1"/>
    <col min="11524" max="11524" width="19.81640625" style="7" customWidth="1"/>
    <col min="11525" max="11525" width="12.7265625" style="7" customWidth="1"/>
    <col min="11526" max="11526" width="15.54296875" style="7" customWidth="1"/>
    <col min="11527" max="11527" width="9.7265625" style="7" customWidth="1"/>
    <col min="11528" max="11528" width="13.453125" style="7" customWidth="1"/>
    <col min="11529" max="11529" width="31.7265625" style="7" customWidth="1"/>
    <col min="11530" max="11530" width="27" style="7" customWidth="1"/>
    <col min="11531" max="11531" width="32.26953125" style="7" customWidth="1"/>
    <col min="11532" max="11543" width="5.54296875" style="7" customWidth="1"/>
    <col min="11544" max="11776" width="10.453125" style="7"/>
    <col min="11777" max="11777" width="3.81640625" style="7" bestFit="1" customWidth="1"/>
    <col min="11778" max="11778" width="35.81640625" style="7" customWidth="1"/>
    <col min="11779" max="11779" width="39.26953125" style="7" customWidth="1"/>
    <col min="11780" max="11780" width="19.81640625" style="7" customWidth="1"/>
    <col min="11781" max="11781" width="12.7265625" style="7" customWidth="1"/>
    <col min="11782" max="11782" width="15.54296875" style="7" customWidth="1"/>
    <col min="11783" max="11783" width="9.7265625" style="7" customWidth="1"/>
    <col min="11784" max="11784" width="13.453125" style="7" customWidth="1"/>
    <col min="11785" max="11785" width="31.7265625" style="7" customWidth="1"/>
    <col min="11786" max="11786" width="27" style="7" customWidth="1"/>
    <col min="11787" max="11787" width="32.26953125" style="7" customWidth="1"/>
    <col min="11788" max="11799" width="5.54296875" style="7" customWidth="1"/>
    <col min="11800" max="12032" width="10.453125" style="7"/>
    <col min="12033" max="12033" width="3.81640625" style="7" bestFit="1" customWidth="1"/>
    <col min="12034" max="12034" width="35.81640625" style="7" customWidth="1"/>
    <col min="12035" max="12035" width="39.26953125" style="7" customWidth="1"/>
    <col min="12036" max="12036" width="19.81640625" style="7" customWidth="1"/>
    <col min="12037" max="12037" width="12.7265625" style="7" customWidth="1"/>
    <col min="12038" max="12038" width="15.54296875" style="7" customWidth="1"/>
    <col min="12039" max="12039" width="9.7265625" style="7" customWidth="1"/>
    <col min="12040" max="12040" width="13.453125" style="7" customWidth="1"/>
    <col min="12041" max="12041" width="31.7265625" style="7" customWidth="1"/>
    <col min="12042" max="12042" width="27" style="7" customWidth="1"/>
    <col min="12043" max="12043" width="32.26953125" style="7" customWidth="1"/>
    <col min="12044" max="12055" width="5.54296875" style="7" customWidth="1"/>
    <col min="12056" max="12288" width="10.453125" style="7"/>
    <col min="12289" max="12289" width="3.81640625" style="7" bestFit="1" customWidth="1"/>
    <col min="12290" max="12290" width="35.81640625" style="7" customWidth="1"/>
    <col min="12291" max="12291" width="39.26953125" style="7" customWidth="1"/>
    <col min="12292" max="12292" width="19.81640625" style="7" customWidth="1"/>
    <col min="12293" max="12293" width="12.7265625" style="7" customWidth="1"/>
    <col min="12294" max="12294" width="15.54296875" style="7" customWidth="1"/>
    <col min="12295" max="12295" width="9.7265625" style="7" customWidth="1"/>
    <col min="12296" max="12296" width="13.453125" style="7" customWidth="1"/>
    <col min="12297" max="12297" width="31.7265625" style="7" customWidth="1"/>
    <col min="12298" max="12298" width="27" style="7" customWidth="1"/>
    <col min="12299" max="12299" width="32.26953125" style="7" customWidth="1"/>
    <col min="12300" max="12311" width="5.54296875" style="7" customWidth="1"/>
    <col min="12312" max="12544" width="10.453125" style="7"/>
    <col min="12545" max="12545" width="3.81640625" style="7" bestFit="1" customWidth="1"/>
    <col min="12546" max="12546" width="35.81640625" style="7" customWidth="1"/>
    <col min="12547" max="12547" width="39.26953125" style="7" customWidth="1"/>
    <col min="12548" max="12548" width="19.81640625" style="7" customWidth="1"/>
    <col min="12549" max="12549" width="12.7265625" style="7" customWidth="1"/>
    <col min="12550" max="12550" width="15.54296875" style="7" customWidth="1"/>
    <col min="12551" max="12551" width="9.7265625" style="7" customWidth="1"/>
    <col min="12552" max="12552" width="13.453125" style="7" customWidth="1"/>
    <col min="12553" max="12553" width="31.7265625" style="7" customWidth="1"/>
    <col min="12554" max="12554" width="27" style="7" customWidth="1"/>
    <col min="12555" max="12555" width="32.26953125" style="7" customWidth="1"/>
    <col min="12556" max="12567" width="5.54296875" style="7" customWidth="1"/>
    <col min="12568" max="12800" width="10.453125" style="7"/>
    <col min="12801" max="12801" width="3.81640625" style="7" bestFit="1" customWidth="1"/>
    <col min="12802" max="12802" width="35.81640625" style="7" customWidth="1"/>
    <col min="12803" max="12803" width="39.26953125" style="7" customWidth="1"/>
    <col min="12804" max="12804" width="19.81640625" style="7" customWidth="1"/>
    <col min="12805" max="12805" width="12.7265625" style="7" customWidth="1"/>
    <col min="12806" max="12806" width="15.54296875" style="7" customWidth="1"/>
    <col min="12807" max="12807" width="9.7265625" style="7" customWidth="1"/>
    <col min="12808" max="12808" width="13.453125" style="7" customWidth="1"/>
    <col min="12809" max="12809" width="31.7265625" style="7" customWidth="1"/>
    <col min="12810" max="12810" width="27" style="7" customWidth="1"/>
    <col min="12811" max="12811" width="32.26953125" style="7" customWidth="1"/>
    <col min="12812" max="12823" width="5.54296875" style="7" customWidth="1"/>
    <col min="12824" max="13056" width="10.453125" style="7"/>
    <col min="13057" max="13057" width="3.81640625" style="7" bestFit="1" customWidth="1"/>
    <col min="13058" max="13058" width="35.81640625" style="7" customWidth="1"/>
    <col min="13059" max="13059" width="39.26953125" style="7" customWidth="1"/>
    <col min="13060" max="13060" width="19.81640625" style="7" customWidth="1"/>
    <col min="13061" max="13061" width="12.7265625" style="7" customWidth="1"/>
    <col min="13062" max="13062" width="15.54296875" style="7" customWidth="1"/>
    <col min="13063" max="13063" width="9.7265625" style="7" customWidth="1"/>
    <col min="13064" max="13064" width="13.453125" style="7" customWidth="1"/>
    <col min="13065" max="13065" width="31.7265625" style="7" customWidth="1"/>
    <col min="13066" max="13066" width="27" style="7" customWidth="1"/>
    <col min="13067" max="13067" width="32.26953125" style="7" customWidth="1"/>
    <col min="13068" max="13079" width="5.54296875" style="7" customWidth="1"/>
    <col min="13080" max="13312" width="10.453125" style="7"/>
    <col min="13313" max="13313" width="3.81640625" style="7" bestFit="1" customWidth="1"/>
    <col min="13314" max="13314" width="35.81640625" style="7" customWidth="1"/>
    <col min="13315" max="13315" width="39.26953125" style="7" customWidth="1"/>
    <col min="13316" max="13316" width="19.81640625" style="7" customWidth="1"/>
    <col min="13317" max="13317" width="12.7265625" style="7" customWidth="1"/>
    <col min="13318" max="13318" width="15.54296875" style="7" customWidth="1"/>
    <col min="13319" max="13319" width="9.7265625" style="7" customWidth="1"/>
    <col min="13320" max="13320" width="13.453125" style="7" customWidth="1"/>
    <col min="13321" max="13321" width="31.7265625" style="7" customWidth="1"/>
    <col min="13322" max="13322" width="27" style="7" customWidth="1"/>
    <col min="13323" max="13323" width="32.26953125" style="7" customWidth="1"/>
    <col min="13324" max="13335" width="5.54296875" style="7" customWidth="1"/>
    <col min="13336" max="13568" width="10.453125" style="7"/>
    <col min="13569" max="13569" width="3.81640625" style="7" bestFit="1" customWidth="1"/>
    <col min="13570" max="13570" width="35.81640625" style="7" customWidth="1"/>
    <col min="13571" max="13571" width="39.26953125" style="7" customWidth="1"/>
    <col min="13572" max="13572" width="19.81640625" style="7" customWidth="1"/>
    <col min="13573" max="13573" width="12.7265625" style="7" customWidth="1"/>
    <col min="13574" max="13574" width="15.54296875" style="7" customWidth="1"/>
    <col min="13575" max="13575" width="9.7265625" style="7" customWidth="1"/>
    <col min="13576" max="13576" width="13.453125" style="7" customWidth="1"/>
    <col min="13577" max="13577" width="31.7265625" style="7" customWidth="1"/>
    <col min="13578" max="13578" width="27" style="7" customWidth="1"/>
    <col min="13579" max="13579" width="32.26953125" style="7" customWidth="1"/>
    <col min="13580" max="13591" width="5.54296875" style="7" customWidth="1"/>
    <col min="13592" max="13824" width="10.453125" style="7"/>
    <col min="13825" max="13825" width="3.81640625" style="7" bestFit="1" customWidth="1"/>
    <col min="13826" max="13826" width="35.81640625" style="7" customWidth="1"/>
    <col min="13827" max="13827" width="39.26953125" style="7" customWidth="1"/>
    <col min="13828" max="13828" width="19.81640625" style="7" customWidth="1"/>
    <col min="13829" max="13829" width="12.7265625" style="7" customWidth="1"/>
    <col min="13830" max="13830" width="15.54296875" style="7" customWidth="1"/>
    <col min="13831" max="13831" width="9.7265625" style="7" customWidth="1"/>
    <col min="13832" max="13832" width="13.453125" style="7" customWidth="1"/>
    <col min="13833" max="13833" width="31.7265625" style="7" customWidth="1"/>
    <col min="13834" max="13834" width="27" style="7" customWidth="1"/>
    <col min="13835" max="13835" width="32.26953125" style="7" customWidth="1"/>
    <col min="13836" max="13847" width="5.54296875" style="7" customWidth="1"/>
    <col min="13848" max="14080" width="10.453125" style="7"/>
    <col min="14081" max="14081" width="3.81640625" style="7" bestFit="1" customWidth="1"/>
    <col min="14082" max="14082" width="35.81640625" style="7" customWidth="1"/>
    <col min="14083" max="14083" width="39.26953125" style="7" customWidth="1"/>
    <col min="14084" max="14084" width="19.81640625" style="7" customWidth="1"/>
    <col min="14085" max="14085" width="12.7265625" style="7" customWidth="1"/>
    <col min="14086" max="14086" width="15.54296875" style="7" customWidth="1"/>
    <col min="14087" max="14087" width="9.7265625" style="7" customWidth="1"/>
    <col min="14088" max="14088" width="13.453125" style="7" customWidth="1"/>
    <col min="14089" max="14089" width="31.7265625" style="7" customWidth="1"/>
    <col min="14090" max="14090" width="27" style="7" customWidth="1"/>
    <col min="14091" max="14091" width="32.26953125" style="7" customWidth="1"/>
    <col min="14092" max="14103" width="5.54296875" style="7" customWidth="1"/>
    <col min="14104" max="14336" width="10.453125" style="7"/>
    <col min="14337" max="14337" width="3.81640625" style="7" bestFit="1" customWidth="1"/>
    <col min="14338" max="14338" width="35.81640625" style="7" customWidth="1"/>
    <col min="14339" max="14339" width="39.26953125" style="7" customWidth="1"/>
    <col min="14340" max="14340" width="19.81640625" style="7" customWidth="1"/>
    <col min="14341" max="14341" width="12.7265625" style="7" customWidth="1"/>
    <col min="14342" max="14342" width="15.54296875" style="7" customWidth="1"/>
    <col min="14343" max="14343" width="9.7265625" style="7" customWidth="1"/>
    <col min="14344" max="14344" width="13.453125" style="7" customWidth="1"/>
    <col min="14345" max="14345" width="31.7265625" style="7" customWidth="1"/>
    <col min="14346" max="14346" width="27" style="7" customWidth="1"/>
    <col min="14347" max="14347" width="32.26953125" style="7" customWidth="1"/>
    <col min="14348" max="14359" width="5.54296875" style="7" customWidth="1"/>
    <col min="14360" max="14592" width="10.453125" style="7"/>
    <col min="14593" max="14593" width="3.81640625" style="7" bestFit="1" customWidth="1"/>
    <col min="14594" max="14594" width="35.81640625" style="7" customWidth="1"/>
    <col min="14595" max="14595" width="39.26953125" style="7" customWidth="1"/>
    <col min="14596" max="14596" width="19.81640625" style="7" customWidth="1"/>
    <col min="14597" max="14597" width="12.7265625" style="7" customWidth="1"/>
    <col min="14598" max="14598" width="15.54296875" style="7" customWidth="1"/>
    <col min="14599" max="14599" width="9.7265625" style="7" customWidth="1"/>
    <col min="14600" max="14600" width="13.453125" style="7" customWidth="1"/>
    <col min="14601" max="14601" width="31.7265625" style="7" customWidth="1"/>
    <col min="14602" max="14602" width="27" style="7" customWidth="1"/>
    <col min="14603" max="14603" width="32.26953125" style="7" customWidth="1"/>
    <col min="14604" max="14615" width="5.54296875" style="7" customWidth="1"/>
    <col min="14616" max="14848" width="10.453125" style="7"/>
    <col min="14849" max="14849" width="3.81640625" style="7" bestFit="1" customWidth="1"/>
    <col min="14850" max="14850" width="35.81640625" style="7" customWidth="1"/>
    <col min="14851" max="14851" width="39.26953125" style="7" customWidth="1"/>
    <col min="14852" max="14852" width="19.81640625" style="7" customWidth="1"/>
    <col min="14853" max="14853" width="12.7265625" style="7" customWidth="1"/>
    <col min="14854" max="14854" width="15.54296875" style="7" customWidth="1"/>
    <col min="14855" max="14855" width="9.7265625" style="7" customWidth="1"/>
    <col min="14856" max="14856" width="13.453125" style="7" customWidth="1"/>
    <col min="14857" max="14857" width="31.7265625" style="7" customWidth="1"/>
    <col min="14858" max="14858" width="27" style="7" customWidth="1"/>
    <col min="14859" max="14859" width="32.26953125" style="7" customWidth="1"/>
    <col min="14860" max="14871" width="5.54296875" style="7" customWidth="1"/>
    <col min="14872" max="15104" width="10.453125" style="7"/>
    <col min="15105" max="15105" width="3.81640625" style="7" bestFit="1" customWidth="1"/>
    <col min="15106" max="15106" width="35.81640625" style="7" customWidth="1"/>
    <col min="15107" max="15107" width="39.26953125" style="7" customWidth="1"/>
    <col min="15108" max="15108" width="19.81640625" style="7" customWidth="1"/>
    <col min="15109" max="15109" width="12.7265625" style="7" customWidth="1"/>
    <col min="15110" max="15110" width="15.54296875" style="7" customWidth="1"/>
    <col min="15111" max="15111" width="9.7265625" style="7" customWidth="1"/>
    <col min="15112" max="15112" width="13.453125" style="7" customWidth="1"/>
    <col min="15113" max="15113" width="31.7265625" style="7" customWidth="1"/>
    <col min="15114" max="15114" width="27" style="7" customWidth="1"/>
    <col min="15115" max="15115" width="32.26953125" style="7" customWidth="1"/>
    <col min="15116" max="15127" width="5.54296875" style="7" customWidth="1"/>
    <col min="15128" max="15360" width="10.453125" style="7"/>
    <col min="15361" max="15361" width="3.81640625" style="7" bestFit="1" customWidth="1"/>
    <col min="15362" max="15362" width="35.81640625" style="7" customWidth="1"/>
    <col min="15363" max="15363" width="39.26953125" style="7" customWidth="1"/>
    <col min="15364" max="15364" width="19.81640625" style="7" customWidth="1"/>
    <col min="15365" max="15365" width="12.7265625" style="7" customWidth="1"/>
    <col min="15366" max="15366" width="15.54296875" style="7" customWidth="1"/>
    <col min="15367" max="15367" width="9.7265625" style="7" customWidth="1"/>
    <col min="15368" max="15368" width="13.453125" style="7" customWidth="1"/>
    <col min="15369" max="15369" width="31.7265625" style="7" customWidth="1"/>
    <col min="15370" max="15370" width="27" style="7" customWidth="1"/>
    <col min="15371" max="15371" width="32.26953125" style="7" customWidth="1"/>
    <col min="15372" max="15383" width="5.54296875" style="7" customWidth="1"/>
    <col min="15384" max="15616" width="10.453125" style="7"/>
    <col min="15617" max="15617" width="3.81640625" style="7" bestFit="1" customWidth="1"/>
    <col min="15618" max="15618" width="35.81640625" style="7" customWidth="1"/>
    <col min="15619" max="15619" width="39.26953125" style="7" customWidth="1"/>
    <col min="15620" max="15620" width="19.81640625" style="7" customWidth="1"/>
    <col min="15621" max="15621" width="12.7265625" style="7" customWidth="1"/>
    <col min="15622" max="15622" width="15.54296875" style="7" customWidth="1"/>
    <col min="15623" max="15623" width="9.7265625" style="7" customWidth="1"/>
    <col min="15624" max="15624" width="13.453125" style="7" customWidth="1"/>
    <col min="15625" max="15625" width="31.7265625" style="7" customWidth="1"/>
    <col min="15626" max="15626" width="27" style="7" customWidth="1"/>
    <col min="15627" max="15627" width="32.26953125" style="7" customWidth="1"/>
    <col min="15628" max="15639" width="5.54296875" style="7" customWidth="1"/>
    <col min="15640" max="15872" width="10.453125" style="7"/>
    <col min="15873" max="15873" width="3.81640625" style="7" bestFit="1" customWidth="1"/>
    <col min="15874" max="15874" width="35.81640625" style="7" customWidth="1"/>
    <col min="15875" max="15875" width="39.26953125" style="7" customWidth="1"/>
    <col min="15876" max="15876" width="19.81640625" style="7" customWidth="1"/>
    <col min="15877" max="15877" width="12.7265625" style="7" customWidth="1"/>
    <col min="15878" max="15878" width="15.54296875" style="7" customWidth="1"/>
    <col min="15879" max="15879" width="9.7265625" style="7" customWidth="1"/>
    <col min="15880" max="15880" width="13.453125" style="7" customWidth="1"/>
    <col min="15881" max="15881" width="31.7265625" style="7" customWidth="1"/>
    <col min="15882" max="15882" width="27" style="7" customWidth="1"/>
    <col min="15883" max="15883" width="32.26953125" style="7" customWidth="1"/>
    <col min="15884" max="15895" width="5.54296875" style="7" customWidth="1"/>
    <col min="15896" max="16128" width="10.453125" style="7"/>
    <col min="16129" max="16129" width="3.81640625" style="7" bestFit="1" customWidth="1"/>
    <col min="16130" max="16130" width="35.81640625" style="7" customWidth="1"/>
    <col min="16131" max="16131" width="39.26953125" style="7" customWidth="1"/>
    <col min="16132" max="16132" width="19.81640625" style="7" customWidth="1"/>
    <col min="16133" max="16133" width="12.7265625" style="7" customWidth="1"/>
    <col min="16134" max="16134" width="15.54296875" style="7" customWidth="1"/>
    <col min="16135" max="16135" width="9.7265625" style="7" customWidth="1"/>
    <col min="16136" max="16136" width="13.453125" style="7" customWidth="1"/>
    <col min="16137" max="16137" width="31.7265625" style="7" customWidth="1"/>
    <col min="16138" max="16138" width="27" style="7" customWidth="1"/>
    <col min="16139" max="16139" width="32.26953125" style="7" customWidth="1"/>
    <col min="16140" max="16151" width="5.54296875" style="7" customWidth="1"/>
    <col min="16152" max="16384" width="10.453125" style="7"/>
  </cols>
  <sheetData>
    <row r="1" spans="1:18" s="1" customFormat="1" ht="17.5" x14ac:dyDescent="0.35">
      <c r="B1" s="71" t="s">
        <v>0</v>
      </c>
      <c r="C1" s="57"/>
      <c r="D1" s="374" t="s">
        <v>0</v>
      </c>
      <c r="E1" s="374"/>
      <c r="F1" s="58"/>
      <c r="G1" s="59"/>
      <c r="H1" s="369" t="s">
        <v>46</v>
      </c>
      <c r="I1" s="369"/>
      <c r="M1" s="2"/>
      <c r="N1" s="2"/>
      <c r="O1" s="2"/>
      <c r="P1" s="2"/>
      <c r="Q1" s="2"/>
      <c r="R1" s="2"/>
    </row>
    <row r="2" spans="1:18" s="3" customFormat="1" ht="51.75" customHeight="1" x14ac:dyDescent="0.35">
      <c r="B2" s="72" t="s">
        <v>1</v>
      </c>
      <c r="C2" s="61"/>
      <c r="D2" s="375" t="s">
        <v>47</v>
      </c>
      <c r="E2" s="375"/>
      <c r="F2" s="62"/>
      <c r="G2" s="63"/>
      <c r="H2" s="370" t="s">
        <v>2</v>
      </c>
      <c r="I2" s="370"/>
      <c r="M2" s="5"/>
      <c r="N2" s="5"/>
      <c r="O2" s="5"/>
      <c r="P2" s="5"/>
      <c r="Q2" s="5"/>
      <c r="R2" s="5"/>
    </row>
    <row r="3" spans="1:18" s="3" customFormat="1" ht="18" x14ac:dyDescent="0.4">
      <c r="B3" s="73" t="s">
        <v>48</v>
      </c>
      <c r="C3" s="65"/>
      <c r="D3" s="376" t="s">
        <v>49</v>
      </c>
      <c r="E3" s="376"/>
      <c r="F3" s="66"/>
      <c r="G3" s="67"/>
      <c r="H3" s="371" t="s">
        <v>50</v>
      </c>
      <c r="I3" s="371"/>
      <c r="M3" s="5"/>
      <c r="N3" s="5"/>
      <c r="O3" s="5"/>
      <c r="P3" s="5"/>
      <c r="Q3" s="5"/>
      <c r="R3" s="5"/>
    </row>
    <row r="4" spans="1:18" s="3" customFormat="1" ht="18" x14ac:dyDescent="0.4">
      <c r="B4" s="74" t="s">
        <v>51</v>
      </c>
      <c r="C4" s="65"/>
      <c r="D4" s="377" t="s">
        <v>51</v>
      </c>
      <c r="E4" s="377"/>
      <c r="F4" s="66"/>
      <c r="G4" s="69"/>
      <c r="H4" s="372" t="s">
        <v>52</v>
      </c>
      <c r="I4" s="372"/>
      <c r="J4" s="6"/>
      <c r="M4" s="5"/>
      <c r="N4" s="5"/>
      <c r="O4" s="5"/>
      <c r="P4" s="5"/>
      <c r="Q4" s="5"/>
      <c r="R4" s="5"/>
    </row>
    <row r="5" spans="1:18" ht="18" x14ac:dyDescent="0.4">
      <c r="B5" s="38"/>
      <c r="C5" s="38"/>
      <c r="D5" s="38"/>
      <c r="E5" s="38"/>
      <c r="F5" s="38"/>
      <c r="G5" s="38"/>
      <c r="H5" s="38"/>
      <c r="I5" s="38"/>
    </row>
    <row r="6" spans="1:18" ht="17.5" x14ac:dyDescent="0.35">
      <c r="D6" s="8" t="s">
        <v>3</v>
      </c>
      <c r="E6" s="9"/>
      <c r="F6" s="9"/>
      <c r="G6" s="9"/>
      <c r="H6" s="9"/>
      <c r="I6" s="9"/>
      <c r="J6" s="9"/>
    </row>
    <row r="7" spans="1:18" ht="35.25" customHeight="1" x14ac:dyDescent="0.35">
      <c r="B7" s="373" t="s">
        <v>58</v>
      </c>
      <c r="C7" s="373"/>
      <c r="D7" s="373"/>
      <c r="E7" s="373"/>
      <c r="F7" s="373"/>
      <c r="G7" s="373"/>
      <c r="H7" s="373"/>
      <c r="I7" s="373"/>
    </row>
    <row r="8" spans="1:18" x14ac:dyDescent="0.35">
      <c r="E8" s="10"/>
      <c r="F8" s="10"/>
      <c r="G8" s="10"/>
      <c r="H8" s="10"/>
      <c r="I8" s="10"/>
      <c r="J8" s="10"/>
      <c r="K8" s="10"/>
    </row>
    <row r="9" spans="1:18" x14ac:dyDescent="0.35">
      <c r="A9" s="11" t="s">
        <v>4</v>
      </c>
      <c r="B9" s="10"/>
      <c r="C9" s="12" t="s">
        <v>5</v>
      </c>
      <c r="I9" s="10"/>
      <c r="J9" s="10"/>
      <c r="K9" s="10"/>
    </row>
    <row r="10" spans="1:18" ht="17.5" x14ac:dyDescent="0.35">
      <c r="A10" s="11" t="s">
        <v>6</v>
      </c>
      <c r="C10" s="13" t="s">
        <v>54</v>
      </c>
      <c r="I10" s="14"/>
      <c r="J10" s="14"/>
    </row>
    <row r="11" spans="1:18" x14ac:dyDescent="0.35">
      <c r="A11" s="11" t="s">
        <v>7</v>
      </c>
      <c r="B11" s="11"/>
      <c r="C11" s="15"/>
      <c r="K11" s="16"/>
    </row>
    <row r="12" spans="1:18" s="14" customFormat="1" x14ac:dyDescent="0.35">
      <c r="A12" s="11" t="s">
        <v>8</v>
      </c>
      <c r="B12" s="11"/>
      <c r="C12" s="12" t="s">
        <v>61</v>
      </c>
    </row>
    <row r="13" spans="1:18" x14ac:dyDescent="0.35">
      <c r="A13" s="11" t="s">
        <v>9</v>
      </c>
      <c r="B13" s="11"/>
      <c r="C13" s="12" t="s">
        <v>10</v>
      </c>
    </row>
    <row r="14" spans="1:18" x14ac:dyDescent="0.35">
      <c r="A14" s="11" t="s">
        <v>11</v>
      </c>
      <c r="B14" s="11"/>
      <c r="C14" s="12">
        <f>SUM(D21:D55)</f>
        <v>3800</v>
      </c>
      <c r="D14" s="7" t="s">
        <v>12</v>
      </c>
      <c r="E14" s="17">
        <v>114</v>
      </c>
      <c r="F14" s="7" t="s">
        <v>13</v>
      </c>
      <c r="G14" s="17">
        <f>C14-E14</f>
        <v>3686</v>
      </c>
    </row>
    <row r="15" spans="1:18" x14ac:dyDescent="0.35">
      <c r="A15" s="11" t="s">
        <v>14</v>
      </c>
      <c r="B15" s="11"/>
      <c r="C15" s="12" t="s">
        <v>15</v>
      </c>
    </row>
    <row r="16" spans="1:18" x14ac:dyDescent="0.35">
      <c r="A16" s="18" t="s">
        <v>16</v>
      </c>
      <c r="B16" s="18"/>
      <c r="C16" s="12" t="s">
        <v>59</v>
      </c>
    </row>
    <row r="18" spans="1:10" x14ac:dyDescent="0.35">
      <c r="A18" s="366" t="s">
        <v>17</v>
      </c>
      <c r="B18" s="366" t="s">
        <v>18</v>
      </c>
      <c r="C18" s="366" t="s">
        <v>19</v>
      </c>
      <c r="D18" s="366" t="s">
        <v>20</v>
      </c>
      <c r="E18" s="366" t="s">
        <v>21</v>
      </c>
      <c r="F18" s="366"/>
      <c r="G18" s="366"/>
      <c r="H18" s="366"/>
      <c r="I18" s="366" t="s">
        <v>22</v>
      </c>
    </row>
    <row r="19" spans="1:10" ht="45" customHeight="1" x14ac:dyDescent="0.35">
      <c r="A19" s="367"/>
      <c r="B19" s="367"/>
      <c r="C19" s="367"/>
      <c r="D19" s="368"/>
      <c r="E19" s="70" t="s">
        <v>23</v>
      </c>
      <c r="F19" s="70" t="s">
        <v>24</v>
      </c>
      <c r="G19" s="70" t="s">
        <v>25</v>
      </c>
      <c r="H19" s="70" t="s">
        <v>26</v>
      </c>
      <c r="I19" s="366"/>
      <c r="J19" s="20"/>
    </row>
    <row r="20" spans="1:10" ht="31.5" customHeight="1" x14ac:dyDescent="0.35">
      <c r="A20" s="21">
        <v>1</v>
      </c>
      <c r="B20" s="22" t="s">
        <v>27</v>
      </c>
      <c r="C20" s="23" t="s">
        <v>28</v>
      </c>
      <c r="D20" s="24"/>
      <c r="E20" s="25"/>
      <c r="F20" s="26"/>
      <c r="G20" s="26"/>
      <c r="H20" s="26">
        <v>0.80555555555555547</v>
      </c>
      <c r="I20" s="25" t="s">
        <v>29</v>
      </c>
      <c r="J20" s="20"/>
    </row>
    <row r="21" spans="1:10" ht="36" customHeight="1" x14ac:dyDescent="0.35">
      <c r="A21" s="21">
        <v>2</v>
      </c>
      <c r="B21" s="22" t="s">
        <v>55</v>
      </c>
      <c r="C21" s="23" t="s">
        <v>56</v>
      </c>
      <c r="D21" s="27">
        <v>22</v>
      </c>
      <c r="E21" s="28">
        <v>2.7777777777777776E-2</v>
      </c>
      <c r="F21" s="28">
        <f t="shared" ref="F21:F55" si="0">E21+H20</f>
        <v>0.83333333333333326</v>
      </c>
      <c r="G21" s="28">
        <v>0.125</v>
      </c>
      <c r="H21" s="28">
        <f t="shared" ref="H21:H54" si="1">F21+G21</f>
        <v>0.95833333333333326</v>
      </c>
      <c r="I21" s="28" t="s">
        <v>32</v>
      </c>
      <c r="J21" s="20"/>
    </row>
    <row r="22" spans="1:10" x14ac:dyDescent="0.35">
      <c r="A22" s="21">
        <v>3</v>
      </c>
      <c r="B22" s="29"/>
      <c r="C22" s="23"/>
      <c r="D22" s="27">
        <v>220</v>
      </c>
      <c r="E22" s="28">
        <v>0.16666666666666666</v>
      </c>
      <c r="F22" s="28">
        <f t="shared" si="0"/>
        <v>1.125</v>
      </c>
      <c r="G22" s="28">
        <v>2.0833333333333332E-2</v>
      </c>
      <c r="H22" s="28">
        <f t="shared" si="1"/>
        <v>1.1458333333333333</v>
      </c>
      <c r="I22" s="26" t="s">
        <v>33</v>
      </c>
      <c r="J22" s="20"/>
    </row>
    <row r="23" spans="1:10" x14ac:dyDescent="0.35">
      <c r="A23" s="21">
        <v>4</v>
      </c>
      <c r="B23" s="29"/>
      <c r="C23" s="30"/>
      <c r="D23" s="27">
        <v>110</v>
      </c>
      <c r="E23" s="28">
        <v>8.3333333333333329E-2</v>
      </c>
      <c r="F23" s="28">
        <f t="shared" si="0"/>
        <v>1.2291666666666665</v>
      </c>
      <c r="G23" s="28">
        <v>1.0416666666666666E-2</v>
      </c>
      <c r="H23" s="28">
        <f t="shared" si="1"/>
        <v>1.2395833333333333</v>
      </c>
      <c r="I23" s="26" t="s">
        <v>33</v>
      </c>
      <c r="J23" s="20"/>
    </row>
    <row r="24" spans="1:10" x14ac:dyDescent="0.35">
      <c r="A24" s="21">
        <v>5</v>
      </c>
      <c r="B24" s="29"/>
      <c r="C24" s="30"/>
      <c r="D24" s="27">
        <v>110</v>
      </c>
      <c r="E24" s="28">
        <v>8.3333333333333329E-2</v>
      </c>
      <c r="F24" s="28">
        <f t="shared" si="0"/>
        <v>1.3229166666666665</v>
      </c>
      <c r="G24" s="28">
        <v>1.0416666666666666E-2</v>
      </c>
      <c r="H24" s="28">
        <f t="shared" si="1"/>
        <v>1.3333333333333333</v>
      </c>
      <c r="I24" s="26" t="s">
        <v>33</v>
      </c>
      <c r="J24" s="20"/>
    </row>
    <row r="25" spans="1:10" x14ac:dyDescent="0.35">
      <c r="A25" s="21">
        <v>6</v>
      </c>
      <c r="B25" s="29"/>
      <c r="C25" s="30"/>
      <c r="D25" s="27">
        <v>110</v>
      </c>
      <c r="E25" s="28">
        <v>8.3333333333333329E-2</v>
      </c>
      <c r="F25" s="28">
        <f t="shared" si="0"/>
        <v>1.4166666666666665</v>
      </c>
      <c r="G25" s="28">
        <v>1.0416666666666666E-2</v>
      </c>
      <c r="H25" s="28">
        <f t="shared" si="1"/>
        <v>1.4270833333333333</v>
      </c>
      <c r="I25" s="26" t="s">
        <v>33</v>
      </c>
      <c r="J25" s="20"/>
    </row>
    <row r="26" spans="1:10" x14ac:dyDescent="0.35">
      <c r="A26" s="21">
        <v>7</v>
      </c>
      <c r="B26" s="29"/>
      <c r="C26" s="30"/>
      <c r="D26" s="27">
        <v>110</v>
      </c>
      <c r="E26" s="28">
        <v>8.3333333333333329E-2</v>
      </c>
      <c r="F26" s="28">
        <f t="shared" si="0"/>
        <v>1.5104166666666665</v>
      </c>
      <c r="G26" s="28">
        <v>1.0416666666666666E-2</v>
      </c>
      <c r="H26" s="28">
        <f t="shared" si="1"/>
        <v>1.5208333333333333</v>
      </c>
      <c r="I26" s="26" t="s">
        <v>33</v>
      </c>
      <c r="J26" s="20"/>
    </row>
    <row r="27" spans="1:10" x14ac:dyDescent="0.35">
      <c r="A27" s="21">
        <v>8</v>
      </c>
      <c r="B27" s="29"/>
      <c r="C27" s="30"/>
      <c r="D27" s="27">
        <v>110</v>
      </c>
      <c r="E27" s="28">
        <v>8.3333333333333329E-2</v>
      </c>
      <c r="F27" s="28">
        <f t="shared" si="0"/>
        <v>1.6041666666666665</v>
      </c>
      <c r="G27" s="28">
        <v>1.0416666666666666E-2</v>
      </c>
      <c r="H27" s="28">
        <f t="shared" si="1"/>
        <v>1.6145833333333333</v>
      </c>
      <c r="I27" s="26" t="s">
        <v>33</v>
      </c>
      <c r="J27" s="20"/>
    </row>
    <row r="28" spans="1:10" ht="18" x14ac:dyDescent="0.4">
      <c r="A28" s="21">
        <v>9</v>
      </c>
      <c r="B28" s="29"/>
      <c r="C28" s="30"/>
      <c r="D28" s="27">
        <v>110</v>
      </c>
      <c r="E28" s="28">
        <v>8.3333333333333329E-2</v>
      </c>
      <c r="F28" s="28">
        <f t="shared" si="0"/>
        <v>1.6979166666666665</v>
      </c>
      <c r="G28" s="28">
        <v>1.0416666666666666E-2</v>
      </c>
      <c r="H28" s="28">
        <f t="shared" si="1"/>
        <v>1.7083333333333333</v>
      </c>
      <c r="I28" s="26" t="s">
        <v>33</v>
      </c>
      <c r="J28" s="31"/>
    </row>
    <row r="29" spans="1:10" ht="18" x14ac:dyDescent="0.4">
      <c r="A29" s="21">
        <v>10</v>
      </c>
      <c r="B29" s="29"/>
      <c r="C29" s="30"/>
      <c r="D29" s="27">
        <v>110</v>
      </c>
      <c r="E29" s="28">
        <v>8.3333333333333329E-2</v>
      </c>
      <c r="F29" s="28">
        <f t="shared" si="0"/>
        <v>1.7916666666666665</v>
      </c>
      <c r="G29" s="28">
        <v>0.375</v>
      </c>
      <c r="H29" s="28">
        <f t="shared" si="1"/>
        <v>2.1666666666666665</v>
      </c>
      <c r="I29" s="26" t="s">
        <v>34</v>
      </c>
      <c r="J29" s="31"/>
    </row>
    <row r="30" spans="1:10" ht="18" x14ac:dyDescent="0.4">
      <c r="A30" s="21">
        <v>11</v>
      </c>
      <c r="B30" s="29"/>
      <c r="C30" s="30"/>
      <c r="D30" s="27">
        <v>220</v>
      </c>
      <c r="E30" s="28">
        <v>0.16666666666666666</v>
      </c>
      <c r="F30" s="28">
        <f t="shared" si="0"/>
        <v>2.333333333333333</v>
      </c>
      <c r="G30" s="28">
        <v>2.0833333333333332E-2</v>
      </c>
      <c r="H30" s="28">
        <f t="shared" si="1"/>
        <v>2.3541666666666665</v>
      </c>
      <c r="I30" s="26" t="s">
        <v>33</v>
      </c>
      <c r="J30" s="31"/>
    </row>
    <row r="31" spans="1:10" ht="18" x14ac:dyDescent="0.4">
      <c r="A31" s="21">
        <v>12</v>
      </c>
      <c r="B31" s="29"/>
      <c r="C31" s="30"/>
      <c r="D31" s="27">
        <v>110</v>
      </c>
      <c r="E31" s="28">
        <v>8.3333333333333329E-2</v>
      </c>
      <c r="F31" s="28">
        <f t="shared" si="0"/>
        <v>2.4375</v>
      </c>
      <c r="G31" s="28">
        <v>1.0416666666666666E-2</v>
      </c>
      <c r="H31" s="28">
        <f t="shared" si="1"/>
        <v>2.4479166666666665</v>
      </c>
      <c r="I31" s="26" t="s">
        <v>33</v>
      </c>
      <c r="J31" s="31"/>
    </row>
    <row r="32" spans="1:10" ht="18" x14ac:dyDescent="0.4">
      <c r="A32" s="21">
        <v>13</v>
      </c>
      <c r="B32" s="29"/>
      <c r="C32" s="30"/>
      <c r="D32" s="27">
        <v>110</v>
      </c>
      <c r="E32" s="28">
        <v>8.3333333333333329E-2</v>
      </c>
      <c r="F32" s="28">
        <f t="shared" si="0"/>
        <v>2.53125</v>
      </c>
      <c r="G32" s="28">
        <v>1.0416666666666666E-2</v>
      </c>
      <c r="H32" s="28">
        <f t="shared" si="1"/>
        <v>2.5416666666666665</v>
      </c>
      <c r="I32" s="26" t="s">
        <v>33</v>
      </c>
      <c r="J32" s="31"/>
    </row>
    <row r="33" spans="1:10" ht="18" x14ac:dyDescent="0.4">
      <c r="A33" s="21">
        <v>14</v>
      </c>
      <c r="B33" s="29"/>
      <c r="C33" s="30"/>
      <c r="D33" s="27">
        <v>110</v>
      </c>
      <c r="E33" s="28">
        <v>8.3333333333333329E-2</v>
      </c>
      <c r="F33" s="28">
        <f t="shared" si="0"/>
        <v>2.625</v>
      </c>
      <c r="G33" s="28">
        <v>1.0416666666666666E-2</v>
      </c>
      <c r="H33" s="28">
        <f t="shared" si="1"/>
        <v>2.6354166666666665</v>
      </c>
      <c r="I33" s="26" t="s">
        <v>33</v>
      </c>
      <c r="J33" s="31"/>
    </row>
    <row r="34" spans="1:10" ht="18" x14ac:dyDescent="0.4">
      <c r="A34" s="21">
        <v>15</v>
      </c>
      <c r="B34" s="29"/>
      <c r="C34" s="30"/>
      <c r="D34" s="27">
        <v>110</v>
      </c>
      <c r="E34" s="28">
        <v>8.3333333333333329E-2</v>
      </c>
      <c r="F34" s="28">
        <f t="shared" si="0"/>
        <v>2.71875</v>
      </c>
      <c r="G34" s="28">
        <v>1.0416666666666666E-2</v>
      </c>
      <c r="H34" s="28">
        <f t="shared" si="1"/>
        <v>2.7291666666666665</v>
      </c>
      <c r="I34" s="26" t="s">
        <v>33</v>
      </c>
      <c r="J34" s="31"/>
    </row>
    <row r="35" spans="1:10" ht="18" x14ac:dyDescent="0.4">
      <c r="A35" s="21">
        <v>16</v>
      </c>
      <c r="B35" s="29"/>
      <c r="C35" s="30"/>
      <c r="D35" s="27">
        <v>110</v>
      </c>
      <c r="E35" s="28">
        <v>8.3333333333333329E-2</v>
      </c>
      <c r="F35" s="28">
        <f t="shared" si="0"/>
        <v>2.8125</v>
      </c>
      <c r="G35" s="28">
        <v>1.0416666666666666E-2</v>
      </c>
      <c r="H35" s="28">
        <f t="shared" si="1"/>
        <v>2.8229166666666665</v>
      </c>
      <c r="I35" s="26" t="s">
        <v>33</v>
      </c>
      <c r="J35" s="31"/>
    </row>
    <row r="36" spans="1:10" ht="18" x14ac:dyDescent="0.4">
      <c r="A36" s="21">
        <v>17</v>
      </c>
      <c r="B36" s="29"/>
      <c r="C36" s="30"/>
      <c r="D36" s="27">
        <v>110</v>
      </c>
      <c r="E36" s="28">
        <v>8.3333333333333329E-2</v>
      </c>
      <c r="F36" s="28">
        <f t="shared" si="0"/>
        <v>2.90625</v>
      </c>
      <c r="G36" s="28">
        <v>1.0416666666666666E-2</v>
      </c>
      <c r="H36" s="28">
        <f t="shared" si="1"/>
        <v>2.9166666666666665</v>
      </c>
      <c r="I36" s="26" t="s">
        <v>33</v>
      </c>
      <c r="J36" s="31"/>
    </row>
    <row r="37" spans="1:10" ht="18" x14ac:dyDescent="0.4">
      <c r="A37" s="21">
        <v>18</v>
      </c>
      <c r="B37" s="32" t="s">
        <v>35</v>
      </c>
      <c r="C37" s="30" t="s">
        <v>36</v>
      </c>
      <c r="D37" s="27">
        <v>8</v>
      </c>
      <c r="E37" s="28">
        <v>1.0416666666666666E-2</v>
      </c>
      <c r="F37" s="28">
        <f t="shared" si="0"/>
        <v>2.927083333333333</v>
      </c>
      <c r="G37" s="28">
        <v>0.16666666666666666</v>
      </c>
      <c r="H37" s="28">
        <f t="shared" si="1"/>
        <v>3.0937499999999996</v>
      </c>
      <c r="I37" s="28" t="s">
        <v>57</v>
      </c>
      <c r="J37" s="31"/>
    </row>
    <row r="38" spans="1:10" ht="32.25" customHeight="1" x14ac:dyDescent="0.4">
      <c r="A38" s="21">
        <v>19</v>
      </c>
      <c r="B38" s="32" t="s">
        <v>35</v>
      </c>
      <c r="C38" s="30" t="s">
        <v>36</v>
      </c>
      <c r="D38" s="27"/>
      <c r="E38" s="28"/>
      <c r="F38" s="28">
        <f>H37</f>
        <v>3.0937499999999996</v>
      </c>
      <c r="G38" s="28">
        <v>0.375</v>
      </c>
      <c r="H38" s="28">
        <f t="shared" si="1"/>
        <v>3.4687499999999996</v>
      </c>
      <c r="I38" s="26" t="s">
        <v>37</v>
      </c>
      <c r="J38" s="31"/>
    </row>
    <row r="39" spans="1:10" x14ac:dyDescent="0.35">
      <c r="A39" s="21">
        <v>20</v>
      </c>
      <c r="B39" s="29"/>
      <c r="C39" s="23"/>
      <c r="D39" s="27">
        <v>220</v>
      </c>
      <c r="E39" s="28">
        <v>0.16666666666666666</v>
      </c>
      <c r="F39" s="28">
        <f t="shared" ref="F39:F40" si="2">H38</f>
        <v>3.4687499999999996</v>
      </c>
      <c r="G39" s="28">
        <v>2.0833333333333332E-2</v>
      </c>
      <c r="H39" s="28">
        <f t="shared" si="1"/>
        <v>3.489583333333333</v>
      </c>
      <c r="I39" s="26" t="s">
        <v>33</v>
      </c>
      <c r="J39" s="20"/>
    </row>
    <row r="40" spans="1:10" x14ac:dyDescent="0.35">
      <c r="A40" s="21">
        <v>21</v>
      </c>
      <c r="B40" s="29"/>
      <c r="C40" s="23"/>
      <c r="D40" s="27">
        <v>110</v>
      </c>
      <c r="E40" s="28">
        <v>8.3333333333333329E-2</v>
      </c>
      <c r="F40" s="28">
        <f t="shared" si="2"/>
        <v>3.489583333333333</v>
      </c>
      <c r="G40" s="28">
        <v>1.0416666666666666E-2</v>
      </c>
      <c r="H40" s="28">
        <f t="shared" si="1"/>
        <v>3.4999999999999996</v>
      </c>
      <c r="I40" s="26" t="s">
        <v>33</v>
      </c>
      <c r="J40" s="20"/>
    </row>
    <row r="41" spans="1:10" x14ac:dyDescent="0.35">
      <c r="A41" s="21">
        <v>22</v>
      </c>
      <c r="B41" s="29"/>
      <c r="C41" s="23"/>
      <c r="D41" s="27">
        <v>110</v>
      </c>
      <c r="E41" s="28">
        <v>8.3333333333333329E-2</v>
      </c>
      <c r="F41" s="28">
        <f t="shared" si="0"/>
        <v>3.583333333333333</v>
      </c>
      <c r="G41" s="28">
        <v>1.0416666666666666E-2</v>
      </c>
      <c r="H41" s="28">
        <f t="shared" si="1"/>
        <v>3.5937499999999996</v>
      </c>
      <c r="I41" s="26" t="s">
        <v>33</v>
      </c>
      <c r="J41" s="20"/>
    </row>
    <row r="42" spans="1:10" x14ac:dyDescent="0.35">
      <c r="A42" s="21">
        <v>23</v>
      </c>
      <c r="B42" s="29"/>
      <c r="C42" s="23"/>
      <c r="D42" s="27">
        <v>110</v>
      </c>
      <c r="E42" s="28">
        <v>8.3333333333333329E-2</v>
      </c>
      <c r="F42" s="28">
        <f t="shared" si="0"/>
        <v>3.677083333333333</v>
      </c>
      <c r="G42" s="28">
        <v>1.0416666666666666E-2</v>
      </c>
      <c r="H42" s="28">
        <f t="shared" si="1"/>
        <v>3.6874999999999996</v>
      </c>
      <c r="I42" s="26" t="s">
        <v>33</v>
      </c>
      <c r="J42" s="20"/>
    </row>
    <row r="43" spans="1:10" x14ac:dyDescent="0.35">
      <c r="A43" s="21">
        <v>24</v>
      </c>
      <c r="B43" s="29"/>
      <c r="C43" s="23"/>
      <c r="D43" s="27">
        <v>110</v>
      </c>
      <c r="E43" s="28">
        <v>8.3333333333333329E-2</v>
      </c>
      <c r="F43" s="28">
        <f t="shared" si="0"/>
        <v>3.770833333333333</v>
      </c>
      <c r="G43" s="28">
        <v>1.0416666666666666E-2</v>
      </c>
      <c r="H43" s="28">
        <f t="shared" si="1"/>
        <v>3.7812499999999996</v>
      </c>
      <c r="I43" s="26" t="s">
        <v>33</v>
      </c>
      <c r="J43" s="20"/>
    </row>
    <row r="44" spans="1:10" x14ac:dyDescent="0.35">
      <c r="A44" s="21">
        <v>25</v>
      </c>
      <c r="B44" s="29"/>
      <c r="C44" s="23"/>
      <c r="D44" s="27">
        <v>110</v>
      </c>
      <c r="E44" s="28">
        <v>8.3333333333333329E-2</v>
      </c>
      <c r="F44" s="28">
        <f t="shared" si="0"/>
        <v>3.864583333333333</v>
      </c>
      <c r="G44" s="28">
        <v>1.0416666666666666E-2</v>
      </c>
      <c r="H44" s="28">
        <f t="shared" si="1"/>
        <v>3.8749999999999996</v>
      </c>
      <c r="I44" s="26" t="s">
        <v>33</v>
      </c>
      <c r="J44" s="20"/>
    </row>
    <row r="45" spans="1:10" x14ac:dyDescent="0.35">
      <c r="A45" s="21">
        <v>26</v>
      </c>
      <c r="B45" s="29"/>
      <c r="C45" s="23"/>
      <c r="D45" s="27">
        <v>110</v>
      </c>
      <c r="E45" s="28">
        <v>8.3333333333333329E-2</v>
      </c>
      <c r="F45" s="28">
        <f t="shared" si="0"/>
        <v>3.958333333333333</v>
      </c>
      <c r="G45" s="28">
        <v>1.0416666666666666E-2</v>
      </c>
      <c r="H45" s="28">
        <f t="shared" si="1"/>
        <v>3.9687499999999996</v>
      </c>
      <c r="I45" s="26" t="s">
        <v>33</v>
      </c>
      <c r="J45" s="20"/>
    </row>
    <row r="46" spans="1:10" x14ac:dyDescent="0.35">
      <c r="A46" s="21">
        <v>27</v>
      </c>
      <c r="B46" s="29"/>
      <c r="C46" s="23"/>
      <c r="D46" s="27">
        <v>110</v>
      </c>
      <c r="E46" s="28">
        <v>8.3333333333333329E-2</v>
      </c>
      <c r="F46" s="28">
        <f t="shared" si="0"/>
        <v>4.052083333333333</v>
      </c>
      <c r="G46" s="28">
        <v>0.375</v>
      </c>
      <c r="H46" s="28">
        <f t="shared" si="1"/>
        <v>4.427083333333333</v>
      </c>
      <c r="I46" s="26" t="s">
        <v>34</v>
      </c>
      <c r="J46" s="20"/>
    </row>
    <row r="47" spans="1:10" x14ac:dyDescent="0.35">
      <c r="A47" s="21">
        <v>28</v>
      </c>
      <c r="B47" s="29"/>
      <c r="C47" s="23"/>
      <c r="D47" s="27">
        <v>220</v>
      </c>
      <c r="E47" s="28">
        <v>0.16666666666666699</v>
      </c>
      <c r="F47" s="28">
        <f t="shared" si="0"/>
        <v>4.59375</v>
      </c>
      <c r="G47" s="28">
        <v>2.0833333333333332E-2</v>
      </c>
      <c r="H47" s="28">
        <f t="shared" si="1"/>
        <v>4.614583333333333</v>
      </c>
      <c r="I47" s="26" t="s">
        <v>33</v>
      </c>
      <c r="J47" s="20"/>
    </row>
    <row r="48" spans="1:10" x14ac:dyDescent="0.35">
      <c r="A48" s="21">
        <v>29</v>
      </c>
      <c r="B48" s="29"/>
      <c r="C48" s="23"/>
      <c r="D48" s="27">
        <v>110</v>
      </c>
      <c r="E48" s="28">
        <v>8.3333333333333329E-2</v>
      </c>
      <c r="F48" s="28">
        <f t="shared" si="0"/>
        <v>4.6979166666666661</v>
      </c>
      <c r="G48" s="28">
        <v>1.0416666666666666E-2</v>
      </c>
      <c r="H48" s="28">
        <f t="shared" si="1"/>
        <v>4.708333333333333</v>
      </c>
      <c r="I48" s="26" t="s">
        <v>33</v>
      </c>
      <c r="J48" s="20"/>
    </row>
    <row r="49" spans="1:11" x14ac:dyDescent="0.35">
      <c r="A49" s="21">
        <v>30</v>
      </c>
      <c r="B49" s="29"/>
      <c r="C49" s="23"/>
      <c r="D49" s="27">
        <v>110</v>
      </c>
      <c r="E49" s="28">
        <v>8.3333333333333329E-2</v>
      </c>
      <c r="F49" s="28">
        <f t="shared" si="0"/>
        <v>4.7916666666666661</v>
      </c>
      <c r="G49" s="28">
        <v>1.0416666666666666E-2</v>
      </c>
      <c r="H49" s="28">
        <f t="shared" si="1"/>
        <v>4.802083333333333</v>
      </c>
      <c r="I49" s="26" t="s">
        <v>33</v>
      </c>
      <c r="J49" s="20"/>
    </row>
    <row r="50" spans="1:11" x14ac:dyDescent="0.35">
      <c r="A50" s="21">
        <v>31</v>
      </c>
      <c r="B50" s="29"/>
      <c r="C50" s="23"/>
      <c r="D50" s="27">
        <v>110</v>
      </c>
      <c r="E50" s="28">
        <v>8.3333333333333329E-2</v>
      </c>
      <c r="F50" s="28">
        <f t="shared" si="0"/>
        <v>4.8854166666666661</v>
      </c>
      <c r="G50" s="28">
        <v>1.0416666666666666E-2</v>
      </c>
      <c r="H50" s="28">
        <f t="shared" si="1"/>
        <v>4.895833333333333</v>
      </c>
      <c r="I50" s="26" t="s">
        <v>33</v>
      </c>
      <c r="J50" s="20"/>
    </row>
    <row r="51" spans="1:11" x14ac:dyDescent="0.35">
      <c r="A51" s="21">
        <v>32</v>
      </c>
      <c r="B51" s="29"/>
      <c r="C51" s="23"/>
      <c r="D51" s="27">
        <v>110</v>
      </c>
      <c r="E51" s="28">
        <v>8.3333333333333329E-2</v>
      </c>
      <c r="F51" s="28">
        <f t="shared" si="0"/>
        <v>4.9791666666666661</v>
      </c>
      <c r="G51" s="28">
        <v>1.0416666666666666E-2</v>
      </c>
      <c r="H51" s="28">
        <f t="shared" si="1"/>
        <v>4.989583333333333</v>
      </c>
      <c r="I51" s="26" t="s">
        <v>33</v>
      </c>
      <c r="J51" s="20"/>
    </row>
    <row r="52" spans="1:11" x14ac:dyDescent="0.35">
      <c r="A52" s="21">
        <v>33</v>
      </c>
      <c r="B52" s="29"/>
      <c r="C52" s="23"/>
      <c r="D52" s="27">
        <v>110</v>
      </c>
      <c r="E52" s="28">
        <v>8.3333333333333329E-2</v>
      </c>
      <c r="F52" s="28">
        <f t="shared" si="0"/>
        <v>5.0729166666666661</v>
      </c>
      <c r="G52" s="28">
        <v>1.0416666666666666E-2</v>
      </c>
      <c r="H52" s="28">
        <f t="shared" si="1"/>
        <v>5.083333333333333</v>
      </c>
      <c r="I52" s="26" t="s">
        <v>33</v>
      </c>
      <c r="J52" s="20"/>
    </row>
    <row r="53" spans="1:11" x14ac:dyDescent="0.35">
      <c r="A53" s="21">
        <v>34</v>
      </c>
      <c r="B53" s="29"/>
      <c r="C53" s="23"/>
      <c r="D53" s="27">
        <v>110</v>
      </c>
      <c r="E53" s="28">
        <v>8.3333333333333329E-2</v>
      </c>
      <c r="F53" s="28">
        <f t="shared" si="0"/>
        <v>5.1666666666666661</v>
      </c>
      <c r="G53" s="28">
        <v>1.0416666666666666E-2</v>
      </c>
      <c r="H53" s="28">
        <f t="shared" si="1"/>
        <v>5.177083333333333</v>
      </c>
      <c r="I53" s="26" t="s">
        <v>33</v>
      </c>
      <c r="J53" s="20"/>
    </row>
    <row r="54" spans="1:11" x14ac:dyDescent="0.35">
      <c r="A54" s="21">
        <v>35</v>
      </c>
      <c r="B54" s="22" t="s">
        <v>30</v>
      </c>
      <c r="C54" s="23" t="s">
        <v>31</v>
      </c>
      <c r="D54" s="27">
        <v>8</v>
      </c>
      <c r="E54" s="28">
        <v>1.0416666666666666E-2</v>
      </c>
      <c r="F54" s="28">
        <f t="shared" si="0"/>
        <v>5.1875</v>
      </c>
      <c r="G54" s="28">
        <v>8.3333333333333329E-2</v>
      </c>
      <c r="H54" s="28">
        <f t="shared" si="1"/>
        <v>5.270833333333333</v>
      </c>
      <c r="I54" s="28" t="s">
        <v>38</v>
      </c>
      <c r="J54" s="20"/>
    </row>
    <row r="55" spans="1:11" ht="48" customHeight="1" x14ac:dyDescent="0.35">
      <c r="A55" s="21">
        <v>36</v>
      </c>
      <c r="B55" s="22" t="s">
        <v>27</v>
      </c>
      <c r="C55" s="23" t="s">
        <v>28</v>
      </c>
      <c r="D55" s="27">
        <v>22</v>
      </c>
      <c r="E55" s="28">
        <v>2.7777777777777776E-2</v>
      </c>
      <c r="F55" s="28">
        <f t="shared" si="0"/>
        <v>5.2986111111111107</v>
      </c>
      <c r="G55" s="26"/>
      <c r="H55" s="26"/>
      <c r="I55" s="25" t="s">
        <v>29</v>
      </c>
      <c r="J55" s="20"/>
    </row>
    <row r="56" spans="1:11" x14ac:dyDescent="0.35">
      <c r="E56" s="33"/>
      <c r="F56" s="33"/>
      <c r="G56" s="33"/>
      <c r="H56" s="33"/>
      <c r="I56" s="34"/>
      <c r="J56" s="35"/>
      <c r="K56" s="4"/>
    </row>
    <row r="57" spans="1:11" ht="15" customHeight="1" x14ac:dyDescent="0.4">
      <c r="B57" s="36" t="s">
        <v>39</v>
      </c>
      <c r="C57" s="36"/>
      <c r="D57" s="37">
        <f>SUM(D58:D59)</f>
        <v>3.2847222222222228</v>
      </c>
      <c r="E57" s="36" t="s">
        <v>40</v>
      </c>
      <c r="F57" s="38" t="s">
        <v>41</v>
      </c>
      <c r="G57" s="38"/>
      <c r="H57" s="38"/>
      <c r="I57" s="38"/>
    </row>
    <row r="58" spans="1:11" ht="15" customHeight="1" x14ac:dyDescent="0.35">
      <c r="B58" s="39" t="s">
        <v>42</v>
      </c>
      <c r="C58" s="39"/>
      <c r="D58" s="37">
        <f>SUM(E21:E55)</f>
        <v>2.9097222222222228</v>
      </c>
      <c r="E58" s="36" t="s">
        <v>40</v>
      </c>
      <c r="F58" s="40"/>
      <c r="G58" s="41"/>
      <c r="H58" s="42"/>
    </row>
    <row r="59" spans="1:11" ht="15" customHeight="1" x14ac:dyDescent="0.35">
      <c r="B59" s="39" t="s">
        <v>43</v>
      </c>
      <c r="C59" s="39"/>
      <c r="D59" s="37">
        <f>SUM(G21+G37+G54)</f>
        <v>0.37499999999999994</v>
      </c>
      <c r="E59" s="36" t="s">
        <v>40</v>
      </c>
      <c r="F59" s="40"/>
      <c r="G59" s="43"/>
      <c r="H59" s="43"/>
    </row>
    <row r="60" spans="1:11" ht="15" customHeight="1" x14ac:dyDescent="0.35">
      <c r="B60" s="39" t="s">
        <v>33</v>
      </c>
      <c r="C60" s="39"/>
      <c r="D60" s="37">
        <f>SUM(G22:G36,G38:G53)</f>
        <v>1.4583333333333333</v>
      </c>
      <c r="E60" s="36" t="s">
        <v>40</v>
      </c>
      <c r="F60" s="40"/>
      <c r="G60" s="41"/>
      <c r="H60" s="42"/>
    </row>
    <row r="61" spans="1:11" ht="15" customHeight="1" x14ac:dyDescent="0.35">
      <c r="B61" s="44" t="s">
        <v>44</v>
      </c>
      <c r="C61" s="44"/>
      <c r="D61" s="45">
        <f>SUM(E21:E55,G21:G55)</f>
        <v>4.7430555555555571</v>
      </c>
      <c r="E61" s="46" t="s">
        <v>40</v>
      </c>
      <c r="F61" s="40"/>
      <c r="G61" s="41"/>
      <c r="H61" s="42"/>
    </row>
    <row r="62" spans="1:11" x14ac:dyDescent="0.35">
      <c r="B62" s="44"/>
      <c r="C62" s="44"/>
      <c r="D62" s="47">
        <v>1.5972222222222224E-2</v>
      </c>
      <c r="E62" s="46"/>
    </row>
    <row r="63" spans="1:11" x14ac:dyDescent="0.35">
      <c r="B63" s="44"/>
      <c r="C63" s="44"/>
      <c r="D63" s="47"/>
      <c r="E63" s="46"/>
    </row>
    <row r="64" spans="1:11" x14ac:dyDescent="0.35">
      <c r="B64" s="44"/>
      <c r="C64" s="44"/>
      <c r="D64" s="47"/>
      <c r="E64" s="46"/>
    </row>
    <row r="65" spans="2:18" s="5" customFormat="1" x14ac:dyDescent="0.35">
      <c r="B65" s="3"/>
      <c r="C65" s="3"/>
      <c r="D65" s="3"/>
      <c r="E65" s="3"/>
      <c r="F65" s="3"/>
      <c r="G65" s="3"/>
      <c r="H65" s="3"/>
    </row>
    <row r="66" spans="2:18" s="50" customFormat="1" ht="15" customHeight="1" x14ac:dyDescent="0.35">
      <c r="B66" s="48"/>
      <c r="C66" s="49"/>
      <c r="D66" s="49"/>
      <c r="E66" s="49"/>
      <c r="F66" s="49"/>
      <c r="G66" s="49"/>
      <c r="H66" s="49"/>
      <c r="L66" s="51"/>
      <c r="M66" s="51"/>
      <c r="N66" s="51"/>
      <c r="O66" s="51"/>
      <c r="P66" s="51"/>
    </row>
    <row r="67" spans="2:18" s="50" customFormat="1" ht="15" customHeight="1" x14ac:dyDescent="0.35">
      <c r="B67" s="48"/>
      <c r="C67" s="49"/>
      <c r="D67" s="49"/>
      <c r="E67" s="49"/>
      <c r="F67" s="49"/>
      <c r="G67" s="49"/>
      <c r="H67" s="49"/>
      <c r="L67" s="51"/>
      <c r="M67" s="51"/>
      <c r="N67" s="51"/>
      <c r="O67" s="51"/>
      <c r="P67" s="51"/>
    </row>
    <row r="68" spans="2:18" s="50" customFormat="1" ht="15" customHeight="1" x14ac:dyDescent="0.35">
      <c r="B68" s="48"/>
      <c r="C68" s="49"/>
      <c r="D68" s="49"/>
      <c r="E68" s="49"/>
      <c r="F68" s="49"/>
      <c r="G68" s="49"/>
      <c r="H68" s="49"/>
      <c r="L68" s="51"/>
      <c r="M68" s="51"/>
      <c r="N68" s="51"/>
      <c r="O68" s="51"/>
      <c r="P68" s="51"/>
    </row>
    <row r="69" spans="2:18" s="50" customFormat="1" ht="15.75" customHeight="1" x14ac:dyDescent="0.35">
      <c r="B69" s="48"/>
      <c r="C69" s="52"/>
      <c r="D69" s="52"/>
      <c r="E69" s="52"/>
      <c r="F69" s="52"/>
      <c r="G69" s="53"/>
      <c r="H69" s="49"/>
      <c r="M69" s="51"/>
      <c r="N69" s="51"/>
      <c r="O69" s="51"/>
      <c r="P69" s="51"/>
      <c r="Q69" s="51"/>
      <c r="R69" s="51"/>
    </row>
    <row r="70" spans="2:18" s="50" customFormat="1" ht="15.75" customHeight="1" x14ac:dyDescent="0.35">
      <c r="B70" s="48"/>
      <c r="C70" s="52"/>
      <c r="D70" s="52"/>
      <c r="E70" s="52"/>
      <c r="F70" s="52"/>
      <c r="G70" s="53"/>
      <c r="H70" s="49"/>
      <c r="M70" s="51"/>
      <c r="N70" s="51"/>
      <c r="O70" s="51"/>
      <c r="P70" s="51"/>
      <c r="Q70" s="51"/>
      <c r="R70" s="51"/>
    </row>
    <row r="71" spans="2:18" s="54" customFormat="1" x14ac:dyDescent="0.35">
      <c r="B71" s="11"/>
      <c r="H71" s="11"/>
      <c r="L71" s="55"/>
    </row>
    <row r="97" spans="5:5" x14ac:dyDescent="0.35">
      <c r="E97" s="44"/>
    </row>
    <row r="98" spans="5:5" x14ac:dyDescent="0.35">
      <c r="E98" s="44"/>
    </row>
  </sheetData>
  <mergeCells count="15">
    <mergeCell ref="D1:E1"/>
    <mergeCell ref="H1:I1"/>
    <mergeCell ref="D2:E2"/>
    <mergeCell ref="H2:I2"/>
    <mergeCell ref="D3:E3"/>
    <mergeCell ref="H3:I3"/>
    <mergeCell ref="D4:E4"/>
    <mergeCell ref="H4:I4"/>
    <mergeCell ref="B7:I7"/>
    <mergeCell ref="A18:A19"/>
    <mergeCell ref="B18:B19"/>
    <mergeCell ref="C18:C19"/>
    <mergeCell ref="D18:D19"/>
    <mergeCell ref="E18:H18"/>
    <mergeCell ref="I18:I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97"/>
  <sheetViews>
    <sheetView view="pageBreakPreview" topLeftCell="A16" zoomScale="60" zoomScaleNormal="100" workbookViewId="0">
      <selection activeCell="J39" sqref="J39"/>
    </sheetView>
  </sheetViews>
  <sheetFormatPr defaultColWidth="10.453125" defaultRowHeight="15.5" x14ac:dyDescent="0.35"/>
  <cols>
    <col min="1" max="1" width="4" style="7" bestFit="1" customWidth="1"/>
    <col min="2" max="2" width="35.81640625" style="7" customWidth="1"/>
    <col min="3" max="3" width="42.54296875" style="7" customWidth="1"/>
    <col min="4" max="4" width="19.81640625" style="7" customWidth="1"/>
    <col min="5" max="5" width="12.7265625" style="7" customWidth="1"/>
    <col min="6" max="6" width="15.54296875" style="7" customWidth="1"/>
    <col min="7" max="7" width="9.7265625" style="7" customWidth="1"/>
    <col min="8" max="8" width="14.81640625" style="7" customWidth="1"/>
    <col min="9" max="9" width="31.7265625" style="7" customWidth="1"/>
    <col min="10" max="10" width="27" style="7" customWidth="1"/>
    <col min="11" max="11" width="32.26953125" style="7" customWidth="1"/>
    <col min="12" max="23" width="5.54296875" style="7" customWidth="1"/>
    <col min="24" max="256" width="10.453125" style="7"/>
    <col min="257" max="257" width="3.81640625" style="7" bestFit="1" customWidth="1"/>
    <col min="258" max="258" width="35.81640625" style="7" customWidth="1"/>
    <col min="259" max="259" width="39.26953125" style="7" customWidth="1"/>
    <col min="260" max="260" width="19.81640625" style="7" customWidth="1"/>
    <col min="261" max="261" width="12.7265625" style="7" customWidth="1"/>
    <col min="262" max="262" width="15.54296875" style="7" customWidth="1"/>
    <col min="263" max="263" width="9.7265625" style="7" customWidth="1"/>
    <col min="264" max="264" width="13.453125" style="7" customWidth="1"/>
    <col min="265" max="265" width="31.7265625" style="7" customWidth="1"/>
    <col min="266" max="266" width="27" style="7" customWidth="1"/>
    <col min="267" max="267" width="32.26953125" style="7" customWidth="1"/>
    <col min="268" max="279" width="5.54296875" style="7" customWidth="1"/>
    <col min="280" max="512" width="10.453125" style="7"/>
    <col min="513" max="513" width="3.81640625" style="7" bestFit="1" customWidth="1"/>
    <col min="514" max="514" width="35.81640625" style="7" customWidth="1"/>
    <col min="515" max="515" width="39.26953125" style="7" customWidth="1"/>
    <col min="516" max="516" width="19.81640625" style="7" customWidth="1"/>
    <col min="517" max="517" width="12.7265625" style="7" customWidth="1"/>
    <col min="518" max="518" width="15.54296875" style="7" customWidth="1"/>
    <col min="519" max="519" width="9.7265625" style="7" customWidth="1"/>
    <col min="520" max="520" width="13.453125" style="7" customWidth="1"/>
    <col min="521" max="521" width="31.7265625" style="7" customWidth="1"/>
    <col min="522" max="522" width="27" style="7" customWidth="1"/>
    <col min="523" max="523" width="32.26953125" style="7" customWidth="1"/>
    <col min="524" max="535" width="5.54296875" style="7" customWidth="1"/>
    <col min="536" max="768" width="10.453125" style="7"/>
    <col min="769" max="769" width="3.81640625" style="7" bestFit="1" customWidth="1"/>
    <col min="770" max="770" width="35.81640625" style="7" customWidth="1"/>
    <col min="771" max="771" width="39.26953125" style="7" customWidth="1"/>
    <col min="772" max="772" width="19.81640625" style="7" customWidth="1"/>
    <col min="773" max="773" width="12.7265625" style="7" customWidth="1"/>
    <col min="774" max="774" width="15.54296875" style="7" customWidth="1"/>
    <col min="775" max="775" width="9.7265625" style="7" customWidth="1"/>
    <col min="776" max="776" width="13.453125" style="7" customWidth="1"/>
    <col min="777" max="777" width="31.7265625" style="7" customWidth="1"/>
    <col min="778" max="778" width="27" style="7" customWidth="1"/>
    <col min="779" max="779" width="32.26953125" style="7" customWidth="1"/>
    <col min="780" max="791" width="5.54296875" style="7" customWidth="1"/>
    <col min="792" max="1024" width="10.453125" style="7"/>
    <col min="1025" max="1025" width="3.81640625" style="7" bestFit="1" customWidth="1"/>
    <col min="1026" max="1026" width="35.81640625" style="7" customWidth="1"/>
    <col min="1027" max="1027" width="39.26953125" style="7" customWidth="1"/>
    <col min="1028" max="1028" width="19.81640625" style="7" customWidth="1"/>
    <col min="1029" max="1029" width="12.7265625" style="7" customWidth="1"/>
    <col min="1030" max="1030" width="15.54296875" style="7" customWidth="1"/>
    <col min="1031" max="1031" width="9.7265625" style="7" customWidth="1"/>
    <col min="1032" max="1032" width="13.453125" style="7" customWidth="1"/>
    <col min="1033" max="1033" width="31.7265625" style="7" customWidth="1"/>
    <col min="1034" max="1034" width="27" style="7" customWidth="1"/>
    <col min="1035" max="1035" width="32.26953125" style="7" customWidth="1"/>
    <col min="1036" max="1047" width="5.54296875" style="7" customWidth="1"/>
    <col min="1048" max="1280" width="10.453125" style="7"/>
    <col min="1281" max="1281" width="3.81640625" style="7" bestFit="1" customWidth="1"/>
    <col min="1282" max="1282" width="35.81640625" style="7" customWidth="1"/>
    <col min="1283" max="1283" width="39.26953125" style="7" customWidth="1"/>
    <col min="1284" max="1284" width="19.81640625" style="7" customWidth="1"/>
    <col min="1285" max="1285" width="12.7265625" style="7" customWidth="1"/>
    <col min="1286" max="1286" width="15.54296875" style="7" customWidth="1"/>
    <col min="1287" max="1287" width="9.7265625" style="7" customWidth="1"/>
    <col min="1288" max="1288" width="13.453125" style="7" customWidth="1"/>
    <col min="1289" max="1289" width="31.7265625" style="7" customWidth="1"/>
    <col min="1290" max="1290" width="27" style="7" customWidth="1"/>
    <col min="1291" max="1291" width="32.26953125" style="7" customWidth="1"/>
    <col min="1292" max="1303" width="5.54296875" style="7" customWidth="1"/>
    <col min="1304" max="1536" width="10.453125" style="7"/>
    <col min="1537" max="1537" width="3.81640625" style="7" bestFit="1" customWidth="1"/>
    <col min="1538" max="1538" width="35.81640625" style="7" customWidth="1"/>
    <col min="1539" max="1539" width="39.26953125" style="7" customWidth="1"/>
    <col min="1540" max="1540" width="19.81640625" style="7" customWidth="1"/>
    <col min="1541" max="1541" width="12.7265625" style="7" customWidth="1"/>
    <col min="1542" max="1542" width="15.54296875" style="7" customWidth="1"/>
    <col min="1543" max="1543" width="9.7265625" style="7" customWidth="1"/>
    <col min="1544" max="1544" width="13.453125" style="7" customWidth="1"/>
    <col min="1545" max="1545" width="31.7265625" style="7" customWidth="1"/>
    <col min="1546" max="1546" width="27" style="7" customWidth="1"/>
    <col min="1547" max="1547" width="32.26953125" style="7" customWidth="1"/>
    <col min="1548" max="1559" width="5.54296875" style="7" customWidth="1"/>
    <col min="1560" max="1792" width="10.453125" style="7"/>
    <col min="1793" max="1793" width="3.81640625" style="7" bestFit="1" customWidth="1"/>
    <col min="1794" max="1794" width="35.81640625" style="7" customWidth="1"/>
    <col min="1795" max="1795" width="39.26953125" style="7" customWidth="1"/>
    <col min="1796" max="1796" width="19.81640625" style="7" customWidth="1"/>
    <col min="1797" max="1797" width="12.7265625" style="7" customWidth="1"/>
    <col min="1798" max="1798" width="15.54296875" style="7" customWidth="1"/>
    <col min="1799" max="1799" width="9.7265625" style="7" customWidth="1"/>
    <col min="1800" max="1800" width="13.453125" style="7" customWidth="1"/>
    <col min="1801" max="1801" width="31.7265625" style="7" customWidth="1"/>
    <col min="1802" max="1802" width="27" style="7" customWidth="1"/>
    <col min="1803" max="1803" width="32.26953125" style="7" customWidth="1"/>
    <col min="1804" max="1815" width="5.54296875" style="7" customWidth="1"/>
    <col min="1816" max="2048" width="10.453125" style="7"/>
    <col min="2049" max="2049" width="3.81640625" style="7" bestFit="1" customWidth="1"/>
    <col min="2050" max="2050" width="35.81640625" style="7" customWidth="1"/>
    <col min="2051" max="2051" width="39.26953125" style="7" customWidth="1"/>
    <col min="2052" max="2052" width="19.81640625" style="7" customWidth="1"/>
    <col min="2053" max="2053" width="12.7265625" style="7" customWidth="1"/>
    <col min="2054" max="2054" width="15.54296875" style="7" customWidth="1"/>
    <col min="2055" max="2055" width="9.7265625" style="7" customWidth="1"/>
    <col min="2056" max="2056" width="13.453125" style="7" customWidth="1"/>
    <col min="2057" max="2057" width="31.7265625" style="7" customWidth="1"/>
    <col min="2058" max="2058" width="27" style="7" customWidth="1"/>
    <col min="2059" max="2059" width="32.26953125" style="7" customWidth="1"/>
    <col min="2060" max="2071" width="5.54296875" style="7" customWidth="1"/>
    <col min="2072" max="2304" width="10.453125" style="7"/>
    <col min="2305" max="2305" width="3.81640625" style="7" bestFit="1" customWidth="1"/>
    <col min="2306" max="2306" width="35.81640625" style="7" customWidth="1"/>
    <col min="2307" max="2307" width="39.26953125" style="7" customWidth="1"/>
    <col min="2308" max="2308" width="19.81640625" style="7" customWidth="1"/>
    <col min="2309" max="2309" width="12.7265625" style="7" customWidth="1"/>
    <col min="2310" max="2310" width="15.54296875" style="7" customWidth="1"/>
    <col min="2311" max="2311" width="9.7265625" style="7" customWidth="1"/>
    <col min="2312" max="2312" width="13.453125" style="7" customWidth="1"/>
    <col min="2313" max="2313" width="31.7265625" style="7" customWidth="1"/>
    <col min="2314" max="2314" width="27" style="7" customWidth="1"/>
    <col min="2315" max="2315" width="32.26953125" style="7" customWidth="1"/>
    <col min="2316" max="2327" width="5.54296875" style="7" customWidth="1"/>
    <col min="2328" max="2560" width="10.453125" style="7"/>
    <col min="2561" max="2561" width="3.81640625" style="7" bestFit="1" customWidth="1"/>
    <col min="2562" max="2562" width="35.81640625" style="7" customWidth="1"/>
    <col min="2563" max="2563" width="39.26953125" style="7" customWidth="1"/>
    <col min="2564" max="2564" width="19.81640625" style="7" customWidth="1"/>
    <col min="2565" max="2565" width="12.7265625" style="7" customWidth="1"/>
    <col min="2566" max="2566" width="15.54296875" style="7" customWidth="1"/>
    <col min="2567" max="2567" width="9.7265625" style="7" customWidth="1"/>
    <col min="2568" max="2568" width="13.453125" style="7" customWidth="1"/>
    <col min="2569" max="2569" width="31.7265625" style="7" customWidth="1"/>
    <col min="2570" max="2570" width="27" style="7" customWidth="1"/>
    <col min="2571" max="2571" width="32.26953125" style="7" customWidth="1"/>
    <col min="2572" max="2583" width="5.54296875" style="7" customWidth="1"/>
    <col min="2584" max="2816" width="10.453125" style="7"/>
    <col min="2817" max="2817" width="3.81640625" style="7" bestFit="1" customWidth="1"/>
    <col min="2818" max="2818" width="35.81640625" style="7" customWidth="1"/>
    <col min="2819" max="2819" width="39.26953125" style="7" customWidth="1"/>
    <col min="2820" max="2820" width="19.81640625" style="7" customWidth="1"/>
    <col min="2821" max="2821" width="12.7265625" style="7" customWidth="1"/>
    <col min="2822" max="2822" width="15.54296875" style="7" customWidth="1"/>
    <col min="2823" max="2823" width="9.7265625" style="7" customWidth="1"/>
    <col min="2824" max="2824" width="13.453125" style="7" customWidth="1"/>
    <col min="2825" max="2825" width="31.7265625" style="7" customWidth="1"/>
    <col min="2826" max="2826" width="27" style="7" customWidth="1"/>
    <col min="2827" max="2827" width="32.26953125" style="7" customWidth="1"/>
    <col min="2828" max="2839" width="5.54296875" style="7" customWidth="1"/>
    <col min="2840" max="3072" width="10.453125" style="7"/>
    <col min="3073" max="3073" width="3.81640625" style="7" bestFit="1" customWidth="1"/>
    <col min="3074" max="3074" width="35.81640625" style="7" customWidth="1"/>
    <col min="3075" max="3075" width="39.26953125" style="7" customWidth="1"/>
    <col min="3076" max="3076" width="19.81640625" style="7" customWidth="1"/>
    <col min="3077" max="3077" width="12.7265625" style="7" customWidth="1"/>
    <col min="3078" max="3078" width="15.54296875" style="7" customWidth="1"/>
    <col min="3079" max="3079" width="9.7265625" style="7" customWidth="1"/>
    <col min="3080" max="3080" width="13.453125" style="7" customWidth="1"/>
    <col min="3081" max="3081" width="31.7265625" style="7" customWidth="1"/>
    <col min="3082" max="3082" width="27" style="7" customWidth="1"/>
    <col min="3083" max="3083" width="32.26953125" style="7" customWidth="1"/>
    <col min="3084" max="3095" width="5.54296875" style="7" customWidth="1"/>
    <col min="3096" max="3328" width="10.453125" style="7"/>
    <col min="3329" max="3329" width="3.81640625" style="7" bestFit="1" customWidth="1"/>
    <col min="3330" max="3330" width="35.81640625" style="7" customWidth="1"/>
    <col min="3331" max="3331" width="39.26953125" style="7" customWidth="1"/>
    <col min="3332" max="3332" width="19.81640625" style="7" customWidth="1"/>
    <col min="3333" max="3333" width="12.7265625" style="7" customWidth="1"/>
    <col min="3334" max="3334" width="15.54296875" style="7" customWidth="1"/>
    <col min="3335" max="3335" width="9.7265625" style="7" customWidth="1"/>
    <col min="3336" max="3336" width="13.453125" style="7" customWidth="1"/>
    <col min="3337" max="3337" width="31.7265625" style="7" customWidth="1"/>
    <col min="3338" max="3338" width="27" style="7" customWidth="1"/>
    <col min="3339" max="3339" width="32.26953125" style="7" customWidth="1"/>
    <col min="3340" max="3351" width="5.54296875" style="7" customWidth="1"/>
    <col min="3352" max="3584" width="10.453125" style="7"/>
    <col min="3585" max="3585" width="3.81640625" style="7" bestFit="1" customWidth="1"/>
    <col min="3586" max="3586" width="35.81640625" style="7" customWidth="1"/>
    <col min="3587" max="3587" width="39.26953125" style="7" customWidth="1"/>
    <col min="3588" max="3588" width="19.81640625" style="7" customWidth="1"/>
    <col min="3589" max="3589" width="12.7265625" style="7" customWidth="1"/>
    <col min="3590" max="3590" width="15.54296875" style="7" customWidth="1"/>
    <col min="3591" max="3591" width="9.7265625" style="7" customWidth="1"/>
    <col min="3592" max="3592" width="13.453125" style="7" customWidth="1"/>
    <col min="3593" max="3593" width="31.7265625" style="7" customWidth="1"/>
    <col min="3594" max="3594" width="27" style="7" customWidth="1"/>
    <col min="3595" max="3595" width="32.26953125" style="7" customWidth="1"/>
    <col min="3596" max="3607" width="5.54296875" style="7" customWidth="1"/>
    <col min="3608" max="3840" width="10.453125" style="7"/>
    <col min="3841" max="3841" width="3.81640625" style="7" bestFit="1" customWidth="1"/>
    <col min="3842" max="3842" width="35.81640625" style="7" customWidth="1"/>
    <col min="3843" max="3843" width="39.26953125" style="7" customWidth="1"/>
    <col min="3844" max="3844" width="19.81640625" style="7" customWidth="1"/>
    <col min="3845" max="3845" width="12.7265625" style="7" customWidth="1"/>
    <col min="3846" max="3846" width="15.54296875" style="7" customWidth="1"/>
    <col min="3847" max="3847" width="9.7265625" style="7" customWidth="1"/>
    <col min="3848" max="3848" width="13.453125" style="7" customWidth="1"/>
    <col min="3849" max="3849" width="31.7265625" style="7" customWidth="1"/>
    <col min="3850" max="3850" width="27" style="7" customWidth="1"/>
    <col min="3851" max="3851" width="32.26953125" style="7" customWidth="1"/>
    <col min="3852" max="3863" width="5.54296875" style="7" customWidth="1"/>
    <col min="3864" max="4096" width="10.453125" style="7"/>
    <col min="4097" max="4097" width="3.81640625" style="7" bestFit="1" customWidth="1"/>
    <col min="4098" max="4098" width="35.81640625" style="7" customWidth="1"/>
    <col min="4099" max="4099" width="39.26953125" style="7" customWidth="1"/>
    <col min="4100" max="4100" width="19.81640625" style="7" customWidth="1"/>
    <col min="4101" max="4101" width="12.7265625" style="7" customWidth="1"/>
    <col min="4102" max="4102" width="15.54296875" style="7" customWidth="1"/>
    <col min="4103" max="4103" width="9.7265625" style="7" customWidth="1"/>
    <col min="4104" max="4104" width="13.453125" style="7" customWidth="1"/>
    <col min="4105" max="4105" width="31.7265625" style="7" customWidth="1"/>
    <col min="4106" max="4106" width="27" style="7" customWidth="1"/>
    <col min="4107" max="4107" width="32.26953125" style="7" customWidth="1"/>
    <col min="4108" max="4119" width="5.54296875" style="7" customWidth="1"/>
    <col min="4120" max="4352" width="10.453125" style="7"/>
    <col min="4353" max="4353" width="3.81640625" style="7" bestFit="1" customWidth="1"/>
    <col min="4354" max="4354" width="35.81640625" style="7" customWidth="1"/>
    <col min="4355" max="4355" width="39.26953125" style="7" customWidth="1"/>
    <col min="4356" max="4356" width="19.81640625" style="7" customWidth="1"/>
    <col min="4357" max="4357" width="12.7265625" style="7" customWidth="1"/>
    <col min="4358" max="4358" width="15.54296875" style="7" customWidth="1"/>
    <col min="4359" max="4359" width="9.7265625" style="7" customWidth="1"/>
    <col min="4360" max="4360" width="13.453125" style="7" customWidth="1"/>
    <col min="4361" max="4361" width="31.7265625" style="7" customWidth="1"/>
    <col min="4362" max="4362" width="27" style="7" customWidth="1"/>
    <col min="4363" max="4363" width="32.26953125" style="7" customWidth="1"/>
    <col min="4364" max="4375" width="5.54296875" style="7" customWidth="1"/>
    <col min="4376" max="4608" width="10.453125" style="7"/>
    <col min="4609" max="4609" width="3.81640625" style="7" bestFit="1" customWidth="1"/>
    <col min="4610" max="4610" width="35.81640625" style="7" customWidth="1"/>
    <col min="4611" max="4611" width="39.26953125" style="7" customWidth="1"/>
    <col min="4612" max="4612" width="19.81640625" style="7" customWidth="1"/>
    <col min="4613" max="4613" width="12.7265625" style="7" customWidth="1"/>
    <col min="4614" max="4614" width="15.54296875" style="7" customWidth="1"/>
    <col min="4615" max="4615" width="9.7265625" style="7" customWidth="1"/>
    <col min="4616" max="4616" width="13.453125" style="7" customWidth="1"/>
    <col min="4617" max="4617" width="31.7265625" style="7" customWidth="1"/>
    <col min="4618" max="4618" width="27" style="7" customWidth="1"/>
    <col min="4619" max="4619" width="32.26953125" style="7" customWidth="1"/>
    <col min="4620" max="4631" width="5.54296875" style="7" customWidth="1"/>
    <col min="4632" max="4864" width="10.453125" style="7"/>
    <col min="4865" max="4865" width="3.81640625" style="7" bestFit="1" customWidth="1"/>
    <col min="4866" max="4866" width="35.81640625" style="7" customWidth="1"/>
    <col min="4867" max="4867" width="39.26953125" style="7" customWidth="1"/>
    <col min="4868" max="4868" width="19.81640625" style="7" customWidth="1"/>
    <col min="4869" max="4869" width="12.7265625" style="7" customWidth="1"/>
    <col min="4870" max="4870" width="15.54296875" style="7" customWidth="1"/>
    <col min="4871" max="4871" width="9.7265625" style="7" customWidth="1"/>
    <col min="4872" max="4872" width="13.453125" style="7" customWidth="1"/>
    <col min="4873" max="4873" width="31.7265625" style="7" customWidth="1"/>
    <col min="4874" max="4874" width="27" style="7" customWidth="1"/>
    <col min="4875" max="4875" width="32.26953125" style="7" customWidth="1"/>
    <col min="4876" max="4887" width="5.54296875" style="7" customWidth="1"/>
    <col min="4888" max="5120" width="10.453125" style="7"/>
    <col min="5121" max="5121" width="3.81640625" style="7" bestFit="1" customWidth="1"/>
    <col min="5122" max="5122" width="35.81640625" style="7" customWidth="1"/>
    <col min="5123" max="5123" width="39.26953125" style="7" customWidth="1"/>
    <col min="5124" max="5124" width="19.81640625" style="7" customWidth="1"/>
    <col min="5125" max="5125" width="12.7265625" style="7" customWidth="1"/>
    <col min="5126" max="5126" width="15.54296875" style="7" customWidth="1"/>
    <col min="5127" max="5127" width="9.7265625" style="7" customWidth="1"/>
    <col min="5128" max="5128" width="13.453125" style="7" customWidth="1"/>
    <col min="5129" max="5129" width="31.7265625" style="7" customWidth="1"/>
    <col min="5130" max="5130" width="27" style="7" customWidth="1"/>
    <col min="5131" max="5131" width="32.26953125" style="7" customWidth="1"/>
    <col min="5132" max="5143" width="5.54296875" style="7" customWidth="1"/>
    <col min="5144" max="5376" width="10.453125" style="7"/>
    <col min="5377" max="5377" width="3.81640625" style="7" bestFit="1" customWidth="1"/>
    <col min="5378" max="5378" width="35.81640625" style="7" customWidth="1"/>
    <col min="5379" max="5379" width="39.26953125" style="7" customWidth="1"/>
    <col min="5380" max="5380" width="19.81640625" style="7" customWidth="1"/>
    <col min="5381" max="5381" width="12.7265625" style="7" customWidth="1"/>
    <col min="5382" max="5382" width="15.54296875" style="7" customWidth="1"/>
    <col min="5383" max="5383" width="9.7265625" style="7" customWidth="1"/>
    <col min="5384" max="5384" width="13.453125" style="7" customWidth="1"/>
    <col min="5385" max="5385" width="31.7265625" style="7" customWidth="1"/>
    <col min="5386" max="5386" width="27" style="7" customWidth="1"/>
    <col min="5387" max="5387" width="32.26953125" style="7" customWidth="1"/>
    <col min="5388" max="5399" width="5.54296875" style="7" customWidth="1"/>
    <col min="5400" max="5632" width="10.453125" style="7"/>
    <col min="5633" max="5633" width="3.81640625" style="7" bestFit="1" customWidth="1"/>
    <col min="5634" max="5634" width="35.81640625" style="7" customWidth="1"/>
    <col min="5635" max="5635" width="39.26953125" style="7" customWidth="1"/>
    <col min="5636" max="5636" width="19.81640625" style="7" customWidth="1"/>
    <col min="5637" max="5637" width="12.7265625" style="7" customWidth="1"/>
    <col min="5638" max="5638" width="15.54296875" style="7" customWidth="1"/>
    <col min="5639" max="5639" width="9.7265625" style="7" customWidth="1"/>
    <col min="5640" max="5640" width="13.453125" style="7" customWidth="1"/>
    <col min="5641" max="5641" width="31.7265625" style="7" customWidth="1"/>
    <col min="5642" max="5642" width="27" style="7" customWidth="1"/>
    <col min="5643" max="5643" width="32.26953125" style="7" customWidth="1"/>
    <col min="5644" max="5655" width="5.54296875" style="7" customWidth="1"/>
    <col min="5656" max="5888" width="10.453125" style="7"/>
    <col min="5889" max="5889" width="3.81640625" style="7" bestFit="1" customWidth="1"/>
    <col min="5890" max="5890" width="35.81640625" style="7" customWidth="1"/>
    <col min="5891" max="5891" width="39.26953125" style="7" customWidth="1"/>
    <col min="5892" max="5892" width="19.81640625" style="7" customWidth="1"/>
    <col min="5893" max="5893" width="12.7265625" style="7" customWidth="1"/>
    <col min="5894" max="5894" width="15.54296875" style="7" customWidth="1"/>
    <col min="5895" max="5895" width="9.7265625" style="7" customWidth="1"/>
    <col min="5896" max="5896" width="13.453125" style="7" customWidth="1"/>
    <col min="5897" max="5897" width="31.7265625" style="7" customWidth="1"/>
    <col min="5898" max="5898" width="27" style="7" customWidth="1"/>
    <col min="5899" max="5899" width="32.26953125" style="7" customWidth="1"/>
    <col min="5900" max="5911" width="5.54296875" style="7" customWidth="1"/>
    <col min="5912" max="6144" width="10.453125" style="7"/>
    <col min="6145" max="6145" width="3.81640625" style="7" bestFit="1" customWidth="1"/>
    <col min="6146" max="6146" width="35.81640625" style="7" customWidth="1"/>
    <col min="6147" max="6147" width="39.26953125" style="7" customWidth="1"/>
    <col min="6148" max="6148" width="19.81640625" style="7" customWidth="1"/>
    <col min="6149" max="6149" width="12.7265625" style="7" customWidth="1"/>
    <col min="6150" max="6150" width="15.54296875" style="7" customWidth="1"/>
    <col min="6151" max="6151" width="9.7265625" style="7" customWidth="1"/>
    <col min="6152" max="6152" width="13.453125" style="7" customWidth="1"/>
    <col min="6153" max="6153" width="31.7265625" style="7" customWidth="1"/>
    <col min="6154" max="6154" width="27" style="7" customWidth="1"/>
    <col min="6155" max="6155" width="32.26953125" style="7" customWidth="1"/>
    <col min="6156" max="6167" width="5.54296875" style="7" customWidth="1"/>
    <col min="6168" max="6400" width="10.453125" style="7"/>
    <col min="6401" max="6401" width="3.81640625" style="7" bestFit="1" customWidth="1"/>
    <col min="6402" max="6402" width="35.81640625" style="7" customWidth="1"/>
    <col min="6403" max="6403" width="39.26953125" style="7" customWidth="1"/>
    <col min="6404" max="6404" width="19.81640625" style="7" customWidth="1"/>
    <col min="6405" max="6405" width="12.7265625" style="7" customWidth="1"/>
    <col min="6406" max="6406" width="15.54296875" style="7" customWidth="1"/>
    <col min="6407" max="6407" width="9.7265625" style="7" customWidth="1"/>
    <col min="6408" max="6408" width="13.453125" style="7" customWidth="1"/>
    <col min="6409" max="6409" width="31.7265625" style="7" customWidth="1"/>
    <col min="6410" max="6410" width="27" style="7" customWidth="1"/>
    <col min="6411" max="6411" width="32.26953125" style="7" customWidth="1"/>
    <col min="6412" max="6423" width="5.54296875" style="7" customWidth="1"/>
    <col min="6424" max="6656" width="10.453125" style="7"/>
    <col min="6657" max="6657" width="3.81640625" style="7" bestFit="1" customWidth="1"/>
    <col min="6658" max="6658" width="35.81640625" style="7" customWidth="1"/>
    <col min="6659" max="6659" width="39.26953125" style="7" customWidth="1"/>
    <col min="6660" max="6660" width="19.81640625" style="7" customWidth="1"/>
    <col min="6661" max="6661" width="12.7265625" style="7" customWidth="1"/>
    <col min="6662" max="6662" width="15.54296875" style="7" customWidth="1"/>
    <col min="6663" max="6663" width="9.7265625" style="7" customWidth="1"/>
    <col min="6664" max="6664" width="13.453125" style="7" customWidth="1"/>
    <col min="6665" max="6665" width="31.7265625" style="7" customWidth="1"/>
    <col min="6666" max="6666" width="27" style="7" customWidth="1"/>
    <col min="6667" max="6667" width="32.26953125" style="7" customWidth="1"/>
    <col min="6668" max="6679" width="5.54296875" style="7" customWidth="1"/>
    <col min="6680" max="6912" width="10.453125" style="7"/>
    <col min="6913" max="6913" width="3.81640625" style="7" bestFit="1" customWidth="1"/>
    <col min="6914" max="6914" width="35.81640625" style="7" customWidth="1"/>
    <col min="6915" max="6915" width="39.26953125" style="7" customWidth="1"/>
    <col min="6916" max="6916" width="19.81640625" style="7" customWidth="1"/>
    <col min="6917" max="6917" width="12.7265625" style="7" customWidth="1"/>
    <col min="6918" max="6918" width="15.54296875" style="7" customWidth="1"/>
    <col min="6919" max="6919" width="9.7265625" style="7" customWidth="1"/>
    <col min="6920" max="6920" width="13.453125" style="7" customWidth="1"/>
    <col min="6921" max="6921" width="31.7265625" style="7" customWidth="1"/>
    <col min="6922" max="6922" width="27" style="7" customWidth="1"/>
    <col min="6923" max="6923" width="32.26953125" style="7" customWidth="1"/>
    <col min="6924" max="6935" width="5.54296875" style="7" customWidth="1"/>
    <col min="6936" max="7168" width="10.453125" style="7"/>
    <col min="7169" max="7169" width="3.81640625" style="7" bestFit="1" customWidth="1"/>
    <col min="7170" max="7170" width="35.81640625" style="7" customWidth="1"/>
    <col min="7171" max="7171" width="39.26953125" style="7" customWidth="1"/>
    <col min="7172" max="7172" width="19.81640625" style="7" customWidth="1"/>
    <col min="7173" max="7173" width="12.7265625" style="7" customWidth="1"/>
    <col min="7174" max="7174" width="15.54296875" style="7" customWidth="1"/>
    <col min="7175" max="7175" width="9.7265625" style="7" customWidth="1"/>
    <col min="7176" max="7176" width="13.453125" style="7" customWidth="1"/>
    <col min="7177" max="7177" width="31.7265625" style="7" customWidth="1"/>
    <col min="7178" max="7178" width="27" style="7" customWidth="1"/>
    <col min="7179" max="7179" width="32.26953125" style="7" customWidth="1"/>
    <col min="7180" max="7191" width="5.54296875" style="7" customWidth="1"/>
    <col min="7192" max="7424" width="10.453125" style="7"/>
    <col min="7425" max="7425" width="3.81640625" style="7" bestFit="1" customWidth="1"/>
    <col min="7426" max="7426" width="35.81640625" style="7" customWidth="1"/>
    <col min="7427" max="7427" width="39.26953125" style="7" customWidth="1"/>
    <col min="7428" max="7428" width="19.81640625" style="7" customWidth="1"/>
    <col min="7429" max="7429" width="12.7265625" style="7" customWidth="1"/>
    <col min="7430" max="7430" width="15.54296875" style="7" customWidth="1"/>
    <col min="7431" max="7431" width="9.7265625" style="7" customWidth="1"/>
    <col min="7432" max="7432" width="13.453125" style="7" customWidth="1"/>
    <col min="7433" max="7433" width="31.7265625" style="7" customWidth="1"/>
    <col min="7434" max="7434" width="27" style="7" customWidth="1"/>
    <col min="7435" max="7435" width="32.26953125" style="7" customWidth="1"/>
    <col min="7436" max="7447" width="5.54296875" style="7" customWidth="1"/>
    <col min="7448" max="7680" width="10.453125" style="7"/>
    <col min="7681" max="7681" width="3.81640625" style="7" bestFit="1" customWidth="1"/>
    <col min="7682" max="7682" width="35.81640625" style="7" customWidth="1"/>
    <col min="7683" max="7683" width="39.26953125" style="7" customWidth="1"/>
    <col min="7684" max="7684" width="19.81640625" style="7" customWidth="1"/>
    <col min="7685" max="7685" width="12.7265625" style="7" customWidth="1"/>
    <col min="7686" max="7686" width="15.54296875" style="7" customWidth="1"/>
    <col min="7687" max="7687" width="9.7265625" style="7" customWidth="1"/>
    <col min="7688" max="7688" width="13.453125" style="7" customWidth="1"/>
    <col min="7689" max="7689" width="31.7265625" style="7" customWidth="1"/>
    <col min="7690" max="7690" width="27" style="7" customWidth="1"/>
    <col min="7691" max="7691" width="32.26953125" style="7" customWidth="1"/>
    <col min="7692" max="7703" width="5.54296875" style="7" customWidth="1"/>
    <col min="7704" max="7936" width="10.453125" style="7"/>
    <col min="7937" max="7937" width="3.81640625" style="7" bestFit="1" customWidth="1"/>
    <col min="7938" max="7938" width="35.81640625" style="7" customWidth="1"/>
    <col min="7939" max="7939" width="39.26953125" style="7" customWidth="1"/>
    <col min="7940" max="7940" width="19.81640625" style="7" customWidth="1"/>
    <col min="7941" max="7941" width="12.7265625" style="7" customWidth="1"/>
    <col min="7942" max="7942" width="15.54296875" style="7" customWidth="1"/>
    <col min="7943" max="7943" width="9.7265625" style="7" customWidth="1"/>
    <col min="7944" max="7944" width="13.453125" style="7" customWidth="1"/>
    <col min="7945" max="7945" width="31.7265625" style="7" customWidth="1"/>
    <col min="7946" max="7946" width="27" style="7" customWidth="1"/>
    <col min="7947" max="7947" width="32.26953125" style="7" customWidth="1"/>
    <col min="7948" max="7959" width="5.54296875" style="7" customWidth="1"/>
    <col min="7960" max="8192" width="10.453125" style="7"/>
    <col min="8193" max="8193" width="3.81640625" style="7" bestFit="1" customWidth="1"/>
    <col min="8194" max="8194" width="35.81640625" style="7" customWidth="1"/>
    <col min="8195" max="8195" width="39.26953125" style="7" customWidth="1"/>
    <col min="8196" max="8196" width="19.81640625" style="7" customWidth="1"/>
    <col min="8197" max="8197" width="12.7265625" style="7" customWidth="1"/>
    <col min="8198" max="8198" width="15.54296875" style="7" customWidth="1"/>
    <col min="8199" max="8199" width="9.7265625" style="7" customWidth="1"/>
    <col min="8200" max="8200" width="13.453125" style="7" customWidth="1"/>
    <col min="8201" max="8201" width="31.7265625" style="7" customWidth="1"/>
    <col min="8202" max="8202" width="27" style="7" customWidth="1"/>
    <col min="8203" max="8203" width="32.26953125" style="7" customWidth="1"/>
    <col min="8204" max="8215" width="5.54296875" style="7" customWidth="1"/>
    <col min="8216" max="8448" width="10.453125" style="7"/>
    <col min="8449" max="8449" width="3.81640625" style="7" bestFit="1" customWidth="1"/>
    <col min="8450" max="8450" width="35.81640625" style="7" customWidth="1"/>
    <col min="8451" max="8451" width="39.26953125" style="7" customWidth="1"/>
    <col min="8452" max="8452" width="19.81640625" style="7" customWidth="1"/>
    <col min="8453" max="8453" width="12.7265625" style="7" customWidth="1"/>
    <col min="8454" max="8454" width="15.54296875" style="7" customWidth="1"/>
    <col min="8455" max="8455" width="9.7265625" style="7" customWidth="1"/>
    <col min="8456" max="8456" width="13.453125" style="7" customWidth="1"/>
    <col min="8457" max="8457" width="31.7265625" style="7" customWidth="1"/>
    <col min="8458" max="8458" width="27" style="7" customWidth="1"/>
    <col min="8459" max="8459" width="32.26953125" style="7" customWidth="1"/>
    <col min="8460" max="8471" width="5.54296875" style="7" customWidth="1"/>
    <col min="8472" max="8704" width="10.453125" style="7"/>
    <col min="8705" max="8705" width="3.81640625" style="7" bestFit="1" customWidth="1"/>
    <col min="8706" max="8706" width="35.81640625" style="7" customWidth="1"/>
    <col min="8707" max="8707" width="39.26953125" style="7" customWidth="1"/>
    <col min="8708" max="8708" width="19.81640625" style="7" customWidth="1"/>
    <col min="8709" max="8709" width="12.7265625" style="7" customWidth="1"/>
    <col min="8710" max="8710" width="15.54296875" style="7" customWidth="1"/>
    <col min="8711" max="8711" width="9.7265625" style="7" customWidth="1"/>
    <col min="8712" max="8712" width="13.453125" style="7" customWidth="1"/>
    <col min="8713" max="8713" width="31.7265625" style="7" customWidth="1"/>
    <col min="8714" max="8714" width="27" style="7" customWidth="1"/>
    <col min="8715" max="8715" width="32.26953125" style="7" customWidth="1"/>
    <col min="8716" max="8727" width="5.54296875" style="7" customWidth="1"/>
    <col min="8728" max="8960" width="10.453125" style="7"/>
    <col min="8961" max="8961" width="3.81640625" style="7" bestFit="1" customWidth="1"/>
    <col min="8962" max="8962" width="35.81640625" style="7" customWidth="1"/>
    <col min="8963" max="8963" width="39.26953125" style="7" customWidth="1"/>
    <col min="8964" max="8964" width="19.81640625" style="7" customWidth="1"/>
    <col min="8965" max="8965" width="12.7265625" style="7" customWidth="1"/>
    <col min="8966" max="8966" width="15.54296875" style="7" customWidth="1"/>
    <col min="8967" max="8967" width="9.7265625" style="7" customWidth="1"/>
    <col min="8968" max="8968" width="13.453125" style="7" customWidth="1"/>
    <col min="8969" max="8969" width="31.7265625" style="7" customWidth="1"/>
    <col min="8970" max="8970" width="27" style="7" customWidth="1"/>
    <col min="8971" max="8971" width="32.26953125" style="7" customWidth="1"/>
    <col min="8972" max="8983" width="5.54296875" style="7" customWidth="1"/>
    <col min="8984" max="9216" width="10.453125" style="7"/>
    <col min="9217" max="9217" width="3.81640625" style="7" bestFit="1" customWidth="1"/>
    <col min="9218" max="9218" width="35.81640625" style="7" customWidth="1"/>
    <col min="9219" max="9219" width="39.26953125" style="7" customWidth="1"/>
    <col min="9220" max="9220" width="19.81640625" style="7" customWidth="1"/>
    <col min="9221" max="9221" width="12.7265625" style="7" customWidth="1"/>
    <col min="9222" max="9222" width="15.54296875" style="7" customWidth="1"/>
    <col min="9223" max="9223" width="9.7265625" style="7" customWidth="1"/>
    <col min="9224" max="9224" width="13.453125" style="7" customWidth="1"/>
    <col min="9225" max="9225" width="31.7265625" style="7" customWidth="1"/>
    <col min="9226" max="9226" width="27" style="7" customWidth="1"/>
    <col min="9227" max="9227" width="32.26953125" style="7" customWidth="1"/>
    <col min="9228" max="9239" width="5.54296875" style="7" customWidth="1"/>
    <col min="9240" max="9472" width="10.453125" style="7"/>
    <col min="9473" max="9473" width="3.81640625" style="7" bestFit="1" customWidth="1"/>
    <col min="9474" max="9474" width="35.81640625" style="7" customWidth="1"/>
    <col min="9475" max="9475" width="39.26953125" style="7" customWidth="1"/>
    <col min="9476" max="9476" width="19.81640625" style="7" customWidth="1"/>
    <col min="9477" max="9477" width="12.7265625" style="7" customWidth="1"/>
    <col min="9478" max="9478" width="15.54296875" style="7" customWidth="1"/>
    <col min="9479" max="9479" width="9.7265625" style="7" customWidth="1"/>
    <col min="9480" max="9480" width="13.453125" style="7" customWidth="1"/>
    <col min="9481" max="9481" width="31.7265625" style="7" customWidth="1"/>
    <col min="9482" max="9482" width="27" style="7" customWidth="1"/>
    <col min="9483" max="9483" width="32.26953125" style="7" customWidth="1"/>
    <col min="9484" max="9495" width="5.54296875" style="7" customWidth="1"/>
    <col min="9496" max="9728" width="10.453125" style="7"/>
    <col min="9729" max="9729" width="3.81640625" style="7" bestFit="1" customWidth="1"/>
    <col min="9730" max="9730" width="35.81640625" style="7" customWidth="1"/>
    <col min="9731" max="9731" width="39.26953125" style="7" customWidth="1"/>
    <col min="9732" max="9732" width="19.81640625" style="7" customWidth="1"/>
    <col min="9733" max="9733" width="12.7265625" style="7" customWidth="1"/>
    <col min="9734" max="9734" width="15.54296875" style="7" customWidth="1"/>
    <col min="9735" max="9735" width="9.7265625" style="7" customWidth="1"/>
    <col min="9736" max="9736" width="13.453125" style="7" customWidth="1"/>
    <col min="9737" max="9737" width="31.7265625" style="7" customWidth="1"/>
    <col min="9738" max="9738" width="27" style="7" customWidth="1"/>
    <col min="9739" max="9739" width="32.26953125" style="7" customWidth="1"/>
    <col min="9740" max="9751" width="5.54296875" style="7" customWidth="1"/>
    <col min="9752" max="9984" width="10.453125" style="7"/>
    <col min="9985" max="9985" width="3.81640625" style="7" bestFit="1" customWidth="1"/>
    <col min="9986" max="9986" width="35.81640625" style="7" customWidth="1"/>
    <col min="9987" max="9987" width="39.26953125" style="7" customWidth="1"/>
    <col min="9988" max="9988" width="19.81640625" style="7" customWidth="1"/>
    <col min="9989" max="9989" width="12.7265625" style="7" customWidth="1"/>
    <col min="9990" max="9990" width="15.54296875" style="7" customWidth="1"/>
    <col min="9991" max="9991" width="9.7265625" style="7" customWidth="1"/>
    <col min="9992" max="9992" width="13.453125" style="7" customWidth="1"/>
    <col min="9993" max="9993" width="31.7265625" style="7" customWidth="1"/>
    <col min="9994" max="9994" width="27" style="7" customWidth="1"/>
    <col min="9995" max="9995" width="32.26953125" style="7" customWidth="1"/>
    <col min="9996" max="10007" width="5.54296875" style="7" customWidth="1"/>
    <col min="10008" max="10240" width="10.453125" style="7"/>
    <col min="10241" max="10241" width="3.81640625" style="7" bestFit="1" customWidth="1"/>
    <col min="10242" max="10242" width="35.81640625" style="7" customWidth="1"/>
    <col min="10243" max="10243" width="39.26953125" style="7" customWidth="1"/>
    <col min="10244" max="10244" width="19.81640625" style="7" customWidth="1"/>
    <col min="10245" max="10245" width="12.7265625" style="7" customWidth="1"/>
    <col min="10246" max="10246" width="15.54296875" style="7" customWidth="1"/>
    <col min="10247" max="10247" width="9.7265625" style="7" customWidth="1"/>
    <col min="10248" max="10248" width="13.453125" style="7" customWidth="1"/>
    <col min="10249" max="10249" width="31.7265625" style="7" customWidth="1"/>
    <col min="10250" max="10250" width="27" style="7" customWidth="1"/>
    <col min="10251" max="10251" width="32.26953125" style="7" customWidth="1"/>
    <col min="10252" max="10263" width="5.54296875" style="7" customWidth="1"/>
    <col min="10264" max="10496" width="10.453125" style="7"/>
    <col min="10497" max="10497" width="3.81640625" style="7" bestFit="1" customWidth="1"/>
    <col min="10498" max="10498" width="35.81640625" style="7" customWidth="1"/>
    <col min="10499" max="10499" width="39.26953125" style="7" customWidth="1"/>
    <col min="10500" max="10500" width="19.81640625" style="7" customWidth="1"/>
    <col min="10501" max="10501" width="12.7265625" style="7" customWidth="1"/>
    <col min="10502" max="10502" width="15.54296875" style="7" customWidth="1"/>
    <col min="10503" max="10503" width="9.7265625" style="7" customWidth="1"/>
    <col min="10504" max="10504" width="13.453125" style="7" customWidth="1"/>
    <col min="10505" max="10505" width="31.7265625" style="7" customWidth="1"/>
    <col min="10506" max="10506" width="27" style="7" customWidth="1"/>
    <col min="10507" max="10507" width="32.26953125" style="7" customWidth="1"/>
    <col min="10508" max="10519" width="5.54296875" style="7" customWidth="1"/>
    <col min="10520" max="10752" width="10.453125" style="7"/>
    <col min="10753" max="10753" width="3.81640625" style="7" bestFit="1" customWidth="1"/>
    <col min="10754" max="10754" width="35.81640625" style="7" customWidth="1"/>
    <col min="10755" max="10755" width="39.26953125" style="7" customWidth="1"/>
    <col min="10756" max="10756" width="19.81640625" style="7" customWidth="1"/>
    <col min="10757" max="10757" width="12.7265625" style="7" customWidth="1"/>
    <col min="10758" max="10758" width="15.54296875" style="7" customWidth="1"/>
    <col min="10759" max="10759" width="9.7265625" style="7" customWidth="1"/>
    <col min="10760" max="10760" width="13.453125" style="7" customWidth="1"/>
    <col min="10761" max="10761" width="31.7265625" style="7" customWidth="1"/>
    <col min="10762" max="10762" width="27" style="7" customWidth="1"/>
    <col min="10763" max="10763" width="32.26953125" style="7" customWidth="1"/>
    <col min="10764" max="10775" width="5.54296875" style="7" customWidth="1"/>
    <col min="10776" max="11008" width="10.453125" style="7"/>
    <col min="11009" max="11009" width="3.81640625" style="7" bestFit="1" customWidth="1"/>
    <col min="11010" max="11010" width="35.81640625" style="7" customWidth="1"/>
    <col min="11011" max="11011" width="39.26953125" style="7" customWidth="1"/>
    <col min="11012" max="11012" width="19.81640625" style="7" customWidth="1"/>
    <col min="11013" max="11013" width="12.7265625" style="7" customWidth="1"/>
    <col min="11014" max="11014" width="15.54296875" style="7" customWidth="1"/>
    <col min="11015" max="11015" width="9.7265625" style="7" customWidth="1"/>
    <col min="11016" max="11016" width="13.453125" style="7" customWidth="1"/>
    <col min="11017" max="11017" width="31.7265625" style="7" customWidth="1"/>
    <col min="11018" max="11018" width="27" style="7" customWidth="1"/>
    <col min="11019" max="11019" width="32.26953125" style="7" customWidth="1"/>
    <col min="11020" max="11031" width="5.54296875" style="7" customWidth="1"/>
    <col min="11032" max="11264" width="10.453125" style="7"/>
    <col min="11265" max="11265" width="3.81640625" style="7" bestFit="1" customWidth="1"/>
    <col min="11266" max="11266" width="35.81640625" style="7" customWidth="1"/>
    <col min="11267" max="11267" width="39.26953125" style="7" customWidth="1"/>
    <col min="11268" max="11268" width="19.81640625" style="7" customWidth="1"/>
    <col min="11269" max="11269" width="12.7265625" style="7" customWidth="1"/>
    <col min="11270" max="11270" width="15.54296875" style="7" customWidth="1"/>
    <col min="11271" max="11271" width="9.7265625" style="7" customWidth="1"/>
    <col min="11272" max="11272" width="13.453125" style="7" customWidth="1"/>
    <col min="11273" max="11273" width="31.7265625" style="7" customWidth="1"/>
    <col min="11274" max="11274" width="27" style="7" customWidth="1"/>
    <col min="11275" max="11275" width="32.26953125" style="7" customWidth="1"/>
    <col min="11276" max="11287" width="5.54296875" style="7" customWidth="1"/>
    <col min="11288" max="11520" width="10.453125" style="7"/>
    <col min="11521" max="11521" width="3.81640625" style="7" bestFit="1" customWidth="1"/>
    <col min="11522" max="11522" width="35.81640625" style="7" customWidth="1"/>
    <col min="11523" max="11523" width="39.26953125" style="7" customWidth="1"/>
    <col min="11524" max="11524" width="19.81640625" style="7" customWidth="1"/>
    <col min="11525" max="11525" width="12.7265625" style="7" customWidth="1"/>
    <col min="11526" max="11526" width="15.54296875" style="7" customWidth="1"/>
    <col min="11527" max="11527" width="9.7265625" style="7" customWidth="1"/>
    <col min="11528" max="11528" width="13.453125" style="7" customWidth="1"/>
    <col min="11529" max="11529" width="31.7265625" style="7" customWidth="1"/>
    <col min="11530" max="11530" width="27" style="7" customWidth="1"/>
    <col min="11531" max="11531" width="32.26953125" style="7" customWidth="1"/>
    <col min="11532" max="11543" width="5.54296875" style="7" customWidth="1"/>
    <col min="11544" max="11776" width="10.453125" style="7"/>
    <col min="11777" max="11777" width="3.81640625" style="7" bestFit="1" customWidth="1"/>
    <col min="11778" max="11778" width="35.81640625" style="7" customWidth="1"/>
    <col min="11779" max="11779" width="39.26953125" style="7" customWidth="1"/>
    <col min="11780" max="11780" width="19.81640625" style="7" customWidth="1"/>
    <col min="11781" max="11781" width="12.7265625" style="7" customWidth="1"/>
    <col min="11782" max="11782" width="15.54296875" style="7" customWidth="1"/>
    <col min="11783" max="11783" width="9.7265625" style="7" customWidth="1"/>
    <col min="11784" max="11784" width="13.453125" style="7" customWidth="1"/>
    <col min="11785" max="11785" width="31.7265625" style="7" customWidth="1"/>
    <col min="11786" max="11786" width="27" style="7" customWidth="1"/>
    <col min="11787" max="11787" width="32.26953125" style="7" customWidth="1"/>
    <col min="11788" max="11799" width="5.54296875" style="7" customWidth="1"/>
    <col min="11800" max="12032" width="10.453125" style="7"/>
    <col min="12033" max="12033" width="3.81640625" style="7" bestFit="1" customWidth="1"/>
    <col min="12034" max="12034" width="35.81640625" style="7" customWidth="1"/>
    <col min="12035" max="12035" width="39.26953125" style="7" customWidth="1"/>
    <col min="12036" max="12036" width="19.81640625" style="7" customWidth="1"/>
    <col min="12037" max="12037" width="12.7265625" style="7" customWidth="1"/>
    <col min="12038" max="12038" width="15.54296875" style="7" customWidth="1"/>
    <col min="12039" max="12039" width="9.7265625" style="7" customWidth="1"/>
    <col min="12040" max="12040" width="13.453125" style="7" customWidth="1"/>
    <col min="12041" max="12041" width="31.7265625" style="7" customWidth="1"/>
    <col min="12042" max="12042" width="27" style="7" customWidth="1"/>
    <col min="12043" max="12043" width="32.26953125" style="7" customWidth="1"/>
    <col min="12044" max="12055" width="5.54296875" style="7" customWidth="1"/>
    <col min="12056" max="12288" width="10.453125" style="7"/>
    <col min="12289" max="12289" width="3.81640625" style="7" bestFit="1" customWidth="1"/>
    <col min="12290" max="12290" width="35.81640625" style="7" customWidth="1"/>
    <col min="12291" max="12291" width="39.26953125" style="7" customWidth="1"/>
    <col min="12292" max="12292" width="19.81640625" style="7" customWidth="1"/>
    <col min="12293" max="12293" width="12.7265625" style="7" customWidth="1"/>
    <col min="12294" max="12294" width="15.54296875" style="7" customWidth="1"/>
    <col min="12295" max="12295" width="9.7265625" style="7" customWidth="1"/>
    <col min="12296" max="12296" width="13.453125" style="7" customWidth="1"/>
    <col min="12297" max="12297" width="31.7265625" style="7" customWidth="1"/>
    <col min="12298" max="12298" width="27" style="7" customWidth="1"/>
    <col min="12299" max="12299" width="32.26953125" style="7" customWidth="1"/>
    <col min="12300" max="12311" width="5.54296875" style="7" customWidth="1"/>
    <col min="12312" max="12544" width="10.453125" style="7"/>
    <col min="12545" max="12545" width="3.81640625" style="7" bestFit="1" customWidth="1"/>
    <col min="12546" max="12546" width="35.81640625" style="7" customWidth="1"/>
    <col min="12547" max="12547" width="39.26953125" style="7" customWidth="1"/>
    <col min="12548" max="12548" width="19.81640625" style="7" customWidth="1"/>
    <col min="12549" max="12549" width="12.7265625" style="7" customWidth="1"/>
    <col min="12550" max="12550" width="15.54296875" style="7" customWidth="1"/>
    <col min="12551" max="12551" width="9.7265625" style="7" customWidth="1"/>
    <col min="12552" max="12552" width="13.453125" style="7" customWidth="1"/>
    <col min="12553" max="12553" width="31.7265625" style="7" customWidth="1"/>
    <col min="12554" max="12554" width="27" style="7" customWidth="1"/>
    <col min="12555" max="12555" width="32.26953125" style="7" customWidth="1"/>
    <col min="12556" max="12567" width="5.54296875" style="7" customWidth="1"/>
    <col min="12568" max="12800" width="10.453125" style="7"/>
    <col min="12801" max="12801" width="3.81640625" style="7" bestFit="1" customWidth="1"/>
    <col min="12802" max="12802" width="35.81640625" style="7" customWidth="1"/>
    <col min="12803" max="12803" width="39.26953125" style="7" customWidth="1"/>
    <col min="12804" max="12804" width="19.81640625" style="7" customWidth="1"/>
    <col min="12805" max="12805" width="12.7265625" style="7" customWidth="1"/>
    <col min="12806" max="12806" width="15.54296875" style="7" customWidth="1"/>
    <col min="12807" max="12807" width="9.7265625" style="7" customWidth="1"/>
    <col min="12808" max="12808" width="13.453125" style="7" customWidth="1"/>
    <col min="12809" max="12809" width="31.7265625" style="7" customWidth="1"/>
    <col min="12810" max="12810" width="27" style="7" customWidth="1"/>
    <col min="12811" max="12811" width="32.26953125" style="7" customWidth="1"/>
    <col min="12812" max="12823" width="5.54296875" style="7" customWidth="1"/>
    <col min="12824" max="13056" width="10.453125" style="7"/>
    <col min="13057" max="13057" width="3.81640625" style="7" bestFit="1" customWidth="1"/>
    <col min="13058" max="13058" width="35.81640625" style="7" customWidth="1"/>
    <col min="13059" max="13059" width="39.26953125" style="7" customWidth="1"/>
    <col min="13060" max="13060" width="19.81640625" style="7" customWidth="1"/>
    <col min="13061" max="13061" width="12.7265625" style="7" customWidth="1"/>
    <col min="13062" max="13062" width="15.54296875" style="7" customWidth="1"/>
    <col min="13063" max="13063" width="9.7265625" style="7" customWidth="1"/>
    <col min="13064" max="13064" width="13.453125" style="7" customWidth="1"/>
    <col min="13065" max="13065" width="31.7265625" style="7" customWidth="1"/>
    <col min="13066" max="13066" width="27" style="7" customWidth="1"/>
    <col min="13067" max="13067" width="32.26953125" style="7" customWidth="1"/>
    <col min="13068" max="13079" width="5.54296875" style="7" customWidth="1"/>
    <col min="13080" max="13312" width="10.453125" style="7"/>
    <col min="13313" max="13313" width="3.81640625" style="7" bestFit="1" customWidth="1"/>
    <col min="13314" max="13314" width="35.81640625" style="7" customWidth="1"/>
    <col min="13315" max="13315" width="39.26953125" style="7" customWidth="1"/>
    <col min="13316" max="13316" width="19.81640625" style="7" customWidth="1"/>
    <col min="13317" max="13317" width="12.7265625" style="7" customWidth="1"/>
    <col min="13318" max="13318" width="15.54296875" style="7" customWidth="1"/>
    <col min="13319" max="13319" width="9.7265625" style="7" customWidth="1"/>
    <col min="13320" max="13320" width="13.453125" style="7" customWidth="1"/>
    <col min="13321" max="13321" width="31.7265625" style="7" customWidth="1"/>
    <col min="13322" max="13322" width="27" style="7" customWidth="1"/>
    <col min="13323" max="13323" width="32.26953125" style="7" customWidth="1"/>
    <col min="13324" max="13335" width="5.54296875" style="7" customWidth="1"/>
    <col min="13336" max="13568" width="10.453125" style="7"/>
    <col min="13569" max="13569" width="3.81640625" style="7" bestFit="1" customWidth="1"/>
    <col min="13570" max="13570" width="35.81640625" style="7" customWidth="1"/>
    <col min="13571" max="13571" width="39.26953125" style="7" customWidth="1"/>
    <col min="13572" max="13572" width="19.81640625" style="7" customWidth="1"/>
    <col min="13573" max="13573" width="12.7265625" style="7" customWidth="1"/>
    <col min="13574" max="13574" width="15.54296875" style="7" customWidth="1"/>
    <col min="13575" max="13575" width="9.7265625" style="7" customWidth="1"/>
    <col min="13576" max="13576" width="13.453125" style="7" customWidth="1"/>
    <col min="13577" max="13577" width="31.7265625" style="7" customWidth="1"/>
    <col min="13578" max="13578" width="27" style="7" customWidth="1"/>
    <col min="13579" max="13579" width="32.26953125" style="7" customWidth="1"/>
    <col min="13580" max="13591" width="5.54296875" style="7" customWidth="1"/>
    <col min="13592" max="13824" width="10.453125" style="7"/>
    <col min="13825" max="13825" width="3.81640625" style="7" bestFit="1" customWidth="1"/>
    <col min="13826" max="13826" width="35.81640625" style="7" customWidth="1"/>
    <col min="13827" max="13827" width="39.26953125" style="7" customWidth="1"/>
    <col min="13828" max="13828" width="19.81640625" style="7" customWidth="1"/>
    <col min="13829" max="13829" width="12.7265625" style="7" customWidth="1"/>
    <col min="13830" max="13830" width="15.54296875" style="7" customWidth="1"/>
    <col min="13831" max="13831" width="9.7265625" style="7" customWidth="1"/>
    <col min="13832" max="13832" width="13.453125" style="7" customWidth="1"/>
    <col min="13833" max="13833" width="31.7265625" style="7" customWidth="1"/>
    <col min="13834" max="13834" width="27" style="7" customWidth="1"/>
    <col min="13835" max="13835" width="32.26953125" style="7" customWidth="1"/>
    <col min="13836" max="13847" width="5.54296875" style="7" customWidth="1"/>
    <col min="13848" max="14080" width="10.453125" style="7"/>
    <col min="14081" max="14081" width="3.81640625" style="7" bestFit="1" customWidth="1"/>
    <col min="14082" max="14082" width="35.81640625" style="7" customWidth="1"/>
    <col min="14083" max="14083" width="39.26953125" style="7" customWidth="1"/>
    <col min="14084" max="14084" width="19.81640625" style="7" customWidth="1"/>
    <col min="14085" max="14085" width="12.7265625" style="7" customWidth="1"/>
    <col min="14086" max="14086" width="15.54296875" style="7" customWidth="1"/>
    <col min="14087" max="14087" width="9.7265625" style="7" customWidth="1"/>
    <col min="14088" max="14088" width="13.453125" style="7" customWidth="1"/>
    <col min="14089" max="14089" width="31.7265625" style="7" customWidth="1"/>
    <col min="14090" max="14090" width="27" style="7" customWidth="1"/>
    <col min="14091" max="14091" width="32.26953125" style="7" customWidth="1"/>
    <col min="14092" max="14103" width="5.54296875" style="7" customWidth="1"/>
    <col min="14104" max="14336" width="10.453125" style="7"/>
    <col min="14337" max="14337" width="3.81640625" style="7" bestFit="1" customWidth="1"/>
    <col min="14338" max="14338" width="35.81640625" style="7" customWidth="1"/>
    <col min="14339" max="14339" width="39.26953125" style="7" customWidth="1"/>
    <col min="14340" max="14340" width="19.81640625" style="7" customWidth="1"/>
    <col min="14341" max="14341" width="12.7265625" style="7" customWidth="1"/>
    <col min="14342" max="14342" width="15.54296875" style="7" customWidth="1"/>
    <col min="14343" max="14343" width="9.7265625" style="7" customWidth="1"/>
    <col min="14344" max="14344" width="13.453125" style="7" customWidth="1"/>
    <col min="14345" max="14345" width="31.7265625" style="7" customWidth="1"/>
    <col min="14346" max="14346" width="27" style="7" customWidth="1"/>
    <col min="14347" max="14347" width="32.26953125" style="7" customWidth="1"/>
    <col min="14348" max="14359" width="5.54296875" style="7" customWidth="1"/>
    <col min="14360" max="14592" width="10.453125" style="7"/>
    <col min="14593" max="14593" width="3.81640625" style="7" bestFit="1" customWidth="1"/>
    <col min="14594" max="14594" width="35.81640625" style="7" customWidth="1"/>
    <col min="14595" max="14595" width="39.26953125" style="7" customWidth="1"/>
    <col min="14596" max="14596" width="19.81640625" style="7" customWidth="1"/>
    <col min="14597" max="14597" width="12.7265625" style="7" customWidth="1"/>
    <col min="14598" max="14598" width="15.54296875" style="7" customWidth="1"/>
    <col min="14599" max="14599" width="9.7265625" style="7" customWidth="1"/>
    <col min="14600" max="14600" width="13.453125" style="7" customWidth="1"/>
    <col min="14601" max="14601" width="31.7265625" style="7" customWidth="1"/>
    <col min="14602" max="14602" width="27" style="7" customWidth="1"/>
    <col min="14603" max="14603" width="32.26953125" style="7" customWidth="1"/>
    <col min="14604" max="14615" width="5.54296875" style="7" customWidth="1"/>
    <col min="14616" max="14848" width="10.453125" style="7"/>
    <col min="14849" max="14849" width="3.81640625" style="7" bestFit="1" customWidth="1"/>
    <col min="14850" max="14850" width="35.81640625" style="7" customWidth="1"/>
    <col min="14851" max="14851" width="39.26953125" style="7" customWidth="1"/>
    <col min="14852" max="14852" width="19.81640625" style="7" customWidth="1"/>
    <col min="14853" max="14853" width="12.7265625" style="7" customWidth="1"/>
    <col min="14854" max="14854" width="15.54296875" style="7" customWidth="1"/>
    <col min="14855" max="14855" width="9.7265625" style="7" customWidth="1"/>
    <col min="14856" max="14856" width="13.453125" style="7" customWidth="1"/>
    <col min="14857" max="14857" width="31.7265625" style="7" customWidth="1"/>
    <col min="14858" max="14858" width="27" style="7" customWidth="1"/>
    <col min="14859" max="14859" width="32.26953125" style="7" customWidth="1"/>
    <col min="14860" max="14871" width="5.54296875" style="7" customWidth="1"/>
    <col min="14872" max="15104" width="10.453125" style="7"/>
    <col min="15105" max="15105" width="3.81640625" style="7" bestFit="1" customWidth="1"/>
    <col min="15106" max="15106" width="35.81640625" style="7" customWidth="1"/>
    <col min="15107" max="15107" width="39.26953125" style="7" customWidth="1"/>
    <col min="15108" max="15108" width="19.81640625" style="7" customWidth="1"/>
    <col min="15109" max="15109" width="12.7265625" style="7" customWidth="1"/>
    <col min="15110" max="15110" width="15.54296875" style="7" customWidth="1"/>
    <col min="15111" max="15111" width="9.7265625" style="7" customWidth="1"/>
    <col min="15112" max="15112" width="13.453125" style="7" customWidth="1"/>
    <col min="15113" max="15113" width="31.7265625" style="7" customWidth="1"/>
    <col min="15114" max="15114" width="27" style="7" customWidth="1"/>
    <col min="15115" max="15115" width="32.26953125" style="7" customWidth="1"/>
    <col min="15116" max="15127" width="5.54296875" style="7" customWidth="1"/>
    <col min="15128" max="15360" width="10.453125" style="7"/>
    <col min="15361" max="15361" width="3.81640625" style="7" bestFit="1" customWidth="1"/>
    <col min="15362" max="15362" width="35.81640625" style="7" customWidth="1"/>
    <col min="15363" max="15363" width="39.26953125" style="7" customWidth="1"/>
    <col min="15364" max="15364" width="19.81640625" style="7" customWidth="1"/>
    <col min="15365" max="15365" width="12.7265625" style="7" customWidth="1"/>
    <col min="15366" max="15366" width="15.54296875" style="7" customWidth="1"/>
    <col min="15367" max="15367" width="9.7265625" style="7" customWidth="1"/>
    <col min="15368" max="15368" width="13.453125" style="7" customWidth="1"/>
    <col min="15369" max="15369" width="31.7265625" style="7" customWidth="1"/>
    <col min="15370" max="15370" width="27" style="7" customWidth="1"/>
    <col min="15371" max="15371" width="32.26953125" style="7" customWidth="1"/>
    <col min="15372" max="15383" width="5.54296875" style="7" customWidth="1"/>
    <col min="15384" max="15616" width="10.453125" style="7"/>
    <col min="15617" max="15617" width="3.81640625" style="7" bestFit="1" customWidth="1"/>
    <col min="15618" max="15618" width="35.81640625" style="7" customWidth="1"/>
    <col min="15619" max="15619" width="39.26953125" style="7" customWidth="1"/>
    <col min="15620" max="15620" width="19.81640625" style="7" customWidth="1"/>
    <col min="15621" max="15621" width="12.7265625" style="7" customWidth="1"/>
    <col min="15622" max="15622" width="15.54296875" style="7" customWidth="1"/>
    <col min="15623" max="15623" width="9.7265625" style="7" customWidth="1"/>
    <col min="15624" max="15624" width="13.453125" style="7" customWidth="1"/>
    <col min="15625" max="15625" width="31.7265625" style="7" customWidth="1"/>
    <col min="15626" max="15626" width="27" style="7" customWidth="1"/>
    <col min="15627" max="15627" width="32.26953125" style="7" customWidth="1"/>
    <col min="15628" max="15639" width="5.54296875" style="7" customWidth="1"/>
    <col min="15640" max="15872" width="10.453125" style="7"/>
    <col min="15873" max="15873" width="3.81640625" style="7" bestFit="1" customWidth="1"/>
    <col min="15874" max="15874" width="35.81640625" style="7" customWidth="1"/>
    <col min="15875" max="15875" width="39.26953125" style="7" customWidth="1"/>
    <col min="15876" max="15876" width="19.81640625" style="7" customWidth="1"/>
    <col min="15877" max="15877" width="12.7265625" style="7" customWidth="1"/>
    <col min="15878" max="15878" width="15.54296875" style="7" customWidth="1"/>
    <col min="15879" max="15879" width="9.7265625" style="7" customWidth="1"/>
    <col min="15880" max="15880" width="13.453125" style="7" customWidth="1"/>
    <col min="15881" max="15881" width="31.7265625" style="7" customWidth="1"/>
    <col min="15882" max="15882" width="27" style="7" customWidth="1"/>
    <col min="15883" max="15883" width="32.26953125" style="7" customWidth="1"/>
    <col min="15884" max="15895" width="5.54296875" style="7" customWidth="1"/>
    <col min="15896" max="16128" width="10.453125" style="7"/>
    <col min="16129" max="16129" width="3.81640625" style="7" bestFit="1" customWidth="1"/>
    <col min="16130" max="16130" width="35.81640625" style="7" customWidth="1"/>
    <col min="16131" max="16131" width="39.26953125" style="7" customWidth="1"/>
    <col min="16132" max="16132" width="19.81640625" style="7" customWidth="1"/>
    <col min="16133" max="16133" width="12.7265625" style="7" customWidth="1"/>
    <col min="16134" max="16134" width="15.54296875" style="7" customWidth="1"/>
    <col min="16135" max="16135" width="9.7265625" style="7" customWidth="1"/>
    <col min="16136" max="16136" width="13.453125" style="7" customWidth="1"/>
    <col min="16137" max="16137" width="31.7265625" style="7" customWidth="1"/>
    <col min="16138" max="16138" width="27" style="7" customWidth="1"/>
    <col min="16139" max="16139" width="32.26953125" style="7" customWidth="1"/>
    <col min="16140" max="16151" width="5.54296875" style="7" customWidth="1"/>
    <col min="16152" max="16384" width="10.453125" style="7"/>
  </cols>
  <sheetData>
    <row r="1" spans="1:18" s="1" customFormat="1" ht="17.5" x14ac:dyDescent="0.35">
      <c r="B1" s="81" t="s">
        <v>0</v>
      </c>
      <c r="C1" s="190" t="s">
        <v>0</v>
      </c>
      <c r="D1" s="374" t="s">
        <v>0</v>
      </c>
      <c r="E1" s="374"/>
      <c r="F1" s="58"/>
      <c r="G1" s="59"/>
      <c r="H1" s="369" t="s">
        <v>46</v>
      </c>
      <c r="I1" s="369"/>
      <c r="M1" s="2"/>
      <c r="N1" s="2"/>
      <c r="O1" s="2"/>
      <c r="P1" s="2"/>
      <c r="Q1" s="2"/>
      <c r="R1" s="2"/>
    </row>
    <row r="2" spans="1:18" s="3" customFormat="1" ht="72" customHeight="1" x14ac:dyDescent="0.35">
      <c r="B2" s="82" t="s">
        <v>1</v>
      </c>
      <c r="C2" s="193" t="s">
        <v>75</v>
      </c>
      <c r="D2" s="375" t="s">
        <v>47</v>
      </c>
      <c r="E2" s="375"/>
      <c r="F2" s="62"/>
      <c r="G2" s="63"/>
      <c r="H2" s="370" t="s">
        <v>2</v>
      </c>
      <c r="I2" s="370"/>
      <c r="M2" s="5"/>
      <c r="N2" s="5"/>
      <c r="O2" s="5"/>
      <c r="P2" s="5"/>
      <c r="Q2" s="5"/>
      <c r="R2" s="5"/>
    </row>
    <row r="3" spans="1:18" s="3" customFormat="1" ht="18" x14ac:dyDescent="0.4">
      <c r="B3" s="83" t="s">
        <v>48</v>
      </c>
      <c r="C3" s="189" t="s">
        <v>78</v>
      </c>
      <c r="D3" s="376" t="s">
        <v>49</v>
      </c>
      <c r="E3" s="376"/>
      <c r="F3" s="66"/>
      <c r="G3" s="67"/>
      <c r="H3" s="371" t="s">
        <v>50</v>
      </c>
      <c r="I3" s="371"/>
      <c r="M3" s="5"/>
      <c r="N3" s="5"/>
      <c r="O3" s="5"/>
      <c r="P3" s="5"/>
      <c r="Q3" s="5"/>
      <c r="R3" s="5"/>
    </row>
    <row r="4" spans="1:18" s="3" customFormat="1" ht="18" x14ac:dyDescent="0.4">
      <c r="B4" s="84" t="s">
        <v>51</v>
      </c>
      <c r="C4" s="189" t="s">
        <v>148</v>
      </c>
      <c r="D4" s="377" t="s">
        <v>51</v>
      </c>
      <c r="E4" s="377"/>
      <c r="F4" s="66"/>
      <c r="G4" s="69"/>
      <c r="H4" s="372" t="s">
        <v>52</v>
      </c>
      <c r="I4" s="372"/>
      <c r="J4" s="6"/>
      <c r="M4" s="5"/>
      <c r="N4" s="5"/>
      <c r="O4" s="5"/>
      <c r="P4" s="5"/>
      <c r="Q4" s="5"/>
      <c r="R4" s="5"/>
    </row>
    <row r="5" spans="1:18" ht="18" x14ac:dyDescent="0.4">
      <c r="B5" s="38"/>
      <c r="C5" s="38"/>
      <c r="D5" s="38"/>
      <c r="E5" s="38"/>
      <c r="F5" s="38"/>
      <c r="G5" s="38"/>
      <c r="H5" s="38"/>
      <c r="I5" s="38"/>
    </row>
    <row r="6" spans="1:18" ht="17.5" x14ac:dyDescent="0.35">
      <c r="D6" s="8" t="s">
        <v>3</v>
      </c>
      <c r="E6" s="9"/>
      <c r="F6" s="9"/>
      <c r="G6" s="9"/>
      <c r="H6" s="9"/>
      <c r="I6" s="9"/>
      <c r="J6" s="9"/>
    </row>
    <row r="7" spans="1:18" ht="35.25" customHeight="1" x14ac:dyDescent="0.35">
      <c r="B7" s="373" t="s">
        <v>58</v>
      </c>
      <c r="C7" s="373"/>
      <c r="D7" s="373"/>
      <c r="E7" s="373"/>
      <c r="F7" s="373"/>
      <c r="G7" s="373"/>
      <c r="H7" s="373"/>
      <c r="I7" s="373"/>
    </row>
    <row r="8" spans="1:18" x14ac:dyDescent="0.35">
      <c r="E8" s="10"/>
      <c r="F8" s="10"/>
      <c r="G8" s="10"/>
      <c r="H8" s="10"/>
      <c r="I8" s="10"/>
      <c r="J8" s="10"/>
      <c r="K8" s="10"/>
    </row>
    <row r="9" spans="1:18" x14ac:dyDescent="0.35">
      <c r="A9" s="11" t="s">
        <v>4</v>
      </c>
      <c r="B9" s="10"/>
      <c r="C9" s="12" t="s">
        <v>5</v>
      </c>
      <c r="I9" s="10"/>
      <c r="J9" s="10"/>
      <c r="K9" s="10"/>
    </row>
    <row r="10" spans="1:18" ht="17.5" x14ac:dyDescent="0.35">
      <c r="A10" s="11" t="s">
        <v>6</v>
      </c>
      <c r="C10" s="13" t="s">
        <v>54</v>
      </c>
      <c r="I10" s="14"/>
      <c r="J10" s="14"/>
    </row>
    <row r="11" spans="1:18" x14ac:dyDescent="0.35">
      <c r="A11" s="11" t="s">
        <v>7</v>
      </c>
      <c r="B11" s="11"/>
      <c r="C11" s="15" t="s">
        <v>147</v>
      </c>
      <c r="K11" s="16"/>
    </row>
    <row r="12" spans="1:18" s="14" customFormat="1" x14ac:dyDescent="0.35">
      <c r="A12" s="11" t="s">
        <v>8</v>
      </c>
      <c r="B12" s="11"/>
      <c r="C12" s="12" t="s">
        <v>61</v>
      </c>
    </row>
    <row r="13" spans="1:18" x14ac:dyDescent="0.35">
      <c r="A13" s="11" t="s">
        <v>9</v>
      </c>
      <c r="B13" s="11"/>
      <c r="C13" s="12" t="s">
        <v>10</v>
      </c>
    </row>
    <row r="14" spans="1:18" x14ac:dyDescent="0.35">
      <c r="A14" s="11" t="s">
        <v>11</v>
      </c>
      <c r="B14" s="11"/>
      <c r="C14" s="12">
        <f>SUM(D21:D54)</f>
        <v>3800</v>
      </c>
      <c r="D14" s="7" t="s">
        <v>12</v>
      </c>
      <c r="E14" s="17">
        <v>114</v>
      </c>
      <c r="F14" s="7" t="s">
        <v>13</v>
      </c>
      <c r="G14" s="17">
        <f>C14-E14</f>
        <v>3686</v>
      </c>
    </row>
    <row r="15" spans="1:18" x14ac:dyDescent="0.35">
      <c r="A15" s="11" t="s">
        <v>14</v>
      </c>
      <c r="B15" s="11"/>
      <c r="C15" s="12" t="s">
        <v>15</v>
      </c>
    </row>
    <row r="16" spans="1:18" x14ac:dyDescent="0.35">
      <c r="A16" s="18" t="s">
        <v>16</v>
      </c>
      <c r="B16" s="18"/>
      <c r="C16" s="12" t="s">
        <v>59</v>
      </c>
    </row>
    <row r="18" spans="1:10" x14ac:dyDescent="0.35">
      <c r="A18" s="366" t="s">
        <v>17</v>
      </c>
      <c r="B18" s="366" t="s">
        <v>18</v>
      </c>
      <c r="C18" s="366" t="s">
        <v>19</v>
      </c>
      <c r="D18" s="366" t="s">
        <v>20</v>
      </c>
      <c r="E18" s="366" t="s">
        <v>21</v>
      </c>
      <c r="F18" s="366"/>
      <c r="G18" s="366"/>
      <c r="H18" s="366"/>
      <c r="I18" s="366" t="s">
        <v>22</v>
      </c>
    </row>
    <row r="19" spans="1:10" ht="45" customHeight="1" x14ac:dyDescent="0.35">
      <c r="A19" s="367"/>
      <c r="B19" s="367"/>
      <c r="C19" s="367"/>
      <c r="D19" s="368"/>
      <c r="E19" s="80" t="s">
        <v>23</v>
      </c>
      <c r="F19" s="80" t="s">
        <v>24</v>
      </c>
      <c r="G19" s="80" t="s">
        <v>25</v>
      </c>
      <c r="H19" s="80" t="s">
        <v>26</v>
      </c>
      <c r="I19" s="366"/>
      <c r="J19" s="20"/>
    </row>
    <row r="20" spans="1:10" ht="31.5" customHeight="1" x14ac:dyDescent="0.35">
      <c r="A20" s="21">
        <v>1</v>
      </c>
      <c r="B20" s="22" t="s">
        <v>27</v>
      </c>
      <c r="C20" s="23" t="s">
        <v>28</v>
      </c>
      <c r="D20" s="24"/>
      <c r="E20" s="192"/>
      <c r="F20" s="28"/>
      <c r="G20" s="28"/>
      <c r="H20" s="28">
        <v>0.80555555555555547</v>
      </c>
      <c r="I20" s="25" t="s">
        <v>29</v>
      </c>
      <c r="J20" s="20"/>
    </row>
    <row r="21" spans="1:10" ht="36" customHeight="1" x14ac:dyDescent="0.35">
      <c r="A21" s="21">
        <v>2</v>
      </c>
      <c r="B21" s="22" t="s">
        <v>55</v>
      </c>
      <c r="C21" s="23" t="s">
        <v>56</v>
      </c>
      <c r="D21" s="27">
        <v>22</v>
      </c>
      <c r="E21" s="28">
        <v>2.7777777777777776E-2</v>
      </c>
      <c r="F21" s="28">
        <f t="shared" ref="F21:F54" si="0">E21+H20</f>
        <v>0.83333333333333326</v>
      </c>
      <c r="G21" s="28">
        <v>0.16666666666666666</v>
      </c>
      <c r="H21" s="28">
        <f t="shared" ref="H21:H53" si="1">F21+G21</f>
        <v>0.99999999999999989</v>
      </c>
      <c r="I21" s="28" t="s">
        <v>32</v>
      </c>
      <c r="J21" s="20"/>
    </row>
    <row r="22" spans="1:10" x14ac:dyDescent="0.35">
      <c r="A22" s="21">
        <v>3</v>
      </c>
      <c r="B22" s="29"/>
      <c r="C22" s="23"/>
      <c r="D22" s="27">
        <v>220</v>
      </c>
      <c r="E22" s="28">
        <v>0.16666666666666666</v>
      </c>
      <c r="F22" s="28">
        <f t="shared" si="0"/>
        <v>1.1666666666666665</v>
      </c>
      <c r="G22" s="28">
        <v>2.0833333333333332E-2</v>
      </c>
      <c r="H22" s="28">
        <f t="shared" si="1"/>
        <v>1.1874999999999998</v>
      </c>
      <c r="I22" s="26" t="s">
        <v>33</v>
      </c>
      <c r="J22" s="20"/>
    </row>
    <row r="23" spans="1:10" x14ac:dyDescent="0.35">
      <c r="A23" s="21">
        <v>4</v>
      </c>
      <c r="B23" s="29"/>
      <c r="C23" s="30"/>
      <c r="D23" s="27">
        <v>110</v>
      </c>
      <c r="E23" s="28">
        <v>8.3333333333333329E-2</v>
      </c>
      <c r="F23" s="28">
        <f t="shared" si="0"/>
        <v>1.270833333333333</v>
      </c>
      <c r="G23" s="28">
        <v>1.0416666666666666E-2</v>
      </c>
      <c r="H23" s="28">
        <f t="shared" si="1"/>
        <v>1.2812499999999998</v>
      </c>
      <c r="I23" s="26" t="s">
        <v>33</v>
      </c>
      <c r="J23" s="20"/>
    </row>
    <row r="24" spans="1:10" x14ac:dyDescent="0.35">
      <c r="A24" s="21">
        <v>5</v>
      </c>
      <c r="B24" s="29"/>
      <c r="C24" s="30"/>
      <c r="D24" s="27">
        <v>110</v>
      </c>
      <c r="E24" s="28">
        <v>8.3333333333333329E-2</v>
      </c>
      <c r="F24" s="28">
        <f t="shared" si="0"/>
        <v>1.364583333333333</v>
      </c>
      <c r="G24" s="28">
        <v>1.0416666666666666E-2</v>
      </c>
      <c r="H24" s="28">
        <f t="shared" si="1"/>
        <v>1.3749999999999998</v>
      </c>
      <c r="I24" s="26" t="s">
        <v>33</v>
      </c>
      <c r="J24" s="20"/>
    </row>
    <row r="25" spans="1:10" x14ac:dyDescent="0.35">
      <c r="A25" s="21">
        <v>6</v>
      </c>
      <c r="B25" s="29"/>
      <c r="C25" s="30"/>
      <c r="D25" s="27">
        <v>110</v>
      </c>
      <c r="E25" s="28">
        <v>8.3333333333333329E-2</v>
      </c>
      <c r="F25" s="28">
        <f t="shared" si="0"/>
        <v>1.458333333333333</v>
      </c>
      <c r="G25" s="28">
        <v>1.0416666666666666E-2</v>
      </c>
      <c r="H25" s="28">
        <f t="shared" si="1"/>
        <v>1.4687499999999998</v>
      </c>
      <c r="I25" s="26" t="s">
        <v>33</v>
      </c>
      <c r="J25" s="20"/>
    </row>
    <row r="26" spans="1:10" x14ac:dyDescent="0.35">
      <c r="A26" s="21">
        <v>7</v>
      </c>
      <c r="B26" s="29"/>
      <c r="C26" s="30"/>
      <c r="D26" s="27">
        <v>110</v>
      </c>
      <c r="E26" s="28">
        <v>8.3333333333333329E-2</v>
      </c>
      <c r="F26" s="28">
        <f t="shared" si="0"/>
        <v>1.552083333333333</v>
      </c>
      <c r="G26" s="28">
        <v>1.0416666666666666E-2</v>
      </c>
      <c r="H26" s="28">
        <f t="shared" si="1"/>
        <v>1.5624999999999998</v>
      </c>
      <c r="I26" s="26" t="s">
        <v>33</v>
      </c>
      <c r="J26" s="20"/>
    </row>
    <row r="27" spans="1:10" x14ac:dyDescent="0.35">
      <c r="A27" s="21">
        <v>8</v>
      </c>
      <c r="B27" s="29"/>
      <c r="C27" s="30"/>
      <c r="D27" s="27">
        <v>110</v>
      </c>
      <c r="E27" s="28">
        <v>8.3333333333333329E-2</v>
      </c>
      <c r="F27" s="28">
        <f t="shared" si="0"/>
        <v>1.645833333333333</v>
      </c>
      <c r="G27" s="28">
        <v>1.0416666666666666E-2</v>
      </c>
      <c r="H27" s="28">
        <f t="shared" si="1"/>
        <v>1.6562499999999998</v>
      </c>
      <c r="I27" s="26" t="s">
        <v>33</v>
      </c>
      <c r="J27" s="20"/>
    </row>
    <row r="28" spans="1:10" ht="18" x14ac:dyDescent="0.4">
      <c r="A28" s="21">
        <v>9</v>
      </c>
      <c r="B28" s="29"/>
      <c r="C28" s="30"/>
      <c r="D28" s="27">
        <v>110</v>
      </c>
      <c r="E28" s="28">
        <v>8.3333333333333329E-2</v>
      </c>
      <c r="F28" s="28">
        <f t="shared" si="0"/>
        <v>1.739583333333333</v>
      </c>
      <c r="G28" s="28">
        <v>1.0416666666666666E-2</v>
      </c>
      <c r="H28" s="28">
        <f t="shared" si="1"/>
        <v>1.7499999999999998</v>
      </c>
      <c r="I28" s="26" t="s">
        <v>33</v>
      </c>
      <c r="J28" s="31"/>
    </row>
    <row r="29" spans="1:10" ht="18" x14ac:dyDescent="0.4">
      <c r="A29" s="21">
        <v>10</v>
      </c>
      <c r="B29" s="29"/>
      <c r="C29" s="30"/>
      <c r="D29" s="27">
        <v>110</v>
      </c>
      <c r="E29" s="28">
        <v>8.3333333333333329E-2</v>
      </c>
      <c r="F29" s="28">
        <f t="shared" si="0"/>
        <v>1.833333333333333</v>
      </c>
      <c r="G29" s="28">
        <v>0.375</v>
      </c>
      <c r="H29" s="28">
        <f t="shared" si="1"/>
        <v>2.208333333333333</v>
      </c>
      <c r="I29" s="26" t="s">
        <v>34</v>
      </c>
      <c r="J29" s="31"/>
    </row>
    <row r="30" spans="1:10" ht="18" x14ac:dyDescent="0.4">
      <c r="A30" s="21">
        <v>11</v>
      </c>
      <c r="B30" s="29"/>
      <c r="C30" s="30"/>
      <c r="D30" s="27">
        <v>220</v>
      </c>
      <c r="E30" s="28">
        <v>0.16666666666666666</v>
      </c>
      <c r="F30" s="28">
        <f t="shared" si="0"/>
        <v>2.3749999999999996</v>
      </c>
      <c r="G30" s="28">
        <v>2.0833333333333332E-2</v>
      </c>
      <c r="H30" s="28">
        <f t="shared" si="1"/>
        <v>2.395833333333333</v>
      </c>
      <c r="I30" s="26" t="s">
        <v>33</v>
      </c>
      <c r="J30" s="31"/>
    </row>
    <row r="31" spans="1:10" ht="18" x14ac:dyDescent="0.4">
      <c r="A31" s="21">
        <v>12</v>
      </c>
      <c r="B31" s="29"/>
      <c r="C31" s="30"/>
      <c r="D31" s="27">
        <v>110</v>
      </c>
      <c r="E31" s="28">
        <v>8.3333333333333329E-2</v>
      </c>
      <c r="F31" s="28">
        <f t="shared" si="0"/>
        <v>2.4791666666666665</v>
      </c>
      <c r="G31" s="28">
        <v>1.0416666666666666E-2</v>
      </c>
      <c r="H31" s="28">
        <f t="shared" si="1"/>
        <v>2.489583333333333</v>
      </c>
      <c r="I31" s="26" t="s">
        <v>33</v>
      </c>
      <c r="J31" s="31"/>
    </row>
    <row r="32" spans="1:10" ht="18" x14ac:dyDescent="0.4">
      <c r="A32" s="21">
        <v>13</v>
      </c>
      <c r="B32" s="29"/>
      <c r="C32" s="30"/>
      <c r="D32" s="27">
        <v>110</v>
      </c>
      <c r="E32" s="28">
        <v>8.3333333333333329E-2</v>
      </c>
      <c r="F32" s="28">
        <f t="shared" si="0"/>
        <v>2.5729166666666665</v>
      </c>
      <c r="G32" s="28">
        <v>1.0416666666666666E-2</v>
      </c>
      <c r="H32" s="28">
        <f t="shared" si="1"/>
        <v>2.583333333333333</v>
      </c>
      <c r="I32" s="26" t="s">
        <v>33</v>
      </c>
      <c r="J32" s="31"/>
    </row>
    <row r="33" spans="1:10" ht="18" x14ac:dyDescent="0.4">
      <c r="A33" s="21">
        <v>14</v>
      </c>
      <c r="B33" s="29"/>
      <c r="C33" s="30"/>
      <c r="D33" s="27">
        <v>110</v>
      </c>
      <c r="E33" s="28">
        <v>8.3333333333333329E-2</v>
      </c>
      <c r="F33" s="28">
        <f t="shared" si="0"/>
        <v>2.6666666666666665</v>
      </c>
      <c r="G33" s="28">
        <v>9.375E-2</v>
      </c>
      <c r="H33" s="28">
        <f t="shared" si="1"/>
        <v>2.7604166666666665</v>
      </c>
      <c r="I33" s="26" t="s">
        <v>33</v>
      </c>
      <c r="J33" s="31"/>
    </row>
    <row r="34" spans="1:10" ht="18" x14ac:dyDescent="0.4">
      <c r="A34" s="21">
        <v>15</v>
      </c>
      <c r="B34" s="29"/>
      <c r="C34" s="30"/>
      <c r="D34" s="27">
        <v>110</v>
      </c>
      <c r="E34" s="28">
        <v>8.3333333333333329E-2</v>
      </c>
      <c r="F34" s="28">
        <f t="shared" si="0"/>
        <v>2.84375</v>
      </c>
      <c r="G34" s="28">
        <v>1.0416666666666666E-2</v>
      </c>
      <c r="H34" s="28">
        <f t="shared" si="1"/>
        <v>2.8541666666666665</v>
      </c>
      <c r="I34" s="26" t="s">
        <v>33</v>
      </c>
      <c r="J34" s="31"/>
    </row>
    <row r="35" spans="1:10" ht="18" x14ac:dyDescent="0.4">
      <c r="A35" s="21">
        <v>16</v>
      </c>
      <c r="B35" s="29"/>
      <c r="C35" s="30"/>
      <c r="D35" s="27">
        <v>220</v>
      </c>
      <c r="E35" s="28">
        <v>0.16666666666666666</v>
      </c>
      <c r="F35" s="28">
        <f t="shared" si="0"/>
        <v>3.020833333333333</v>
      </c>
      <c r="G35" s="28">
        <v>1.0416666666666666E-2</v>
      </c>
      <c r="H35" s="28">
        <f t="shared" si="1"/>
        <v>3.0312499999999996</v>
      </c>
      <c r="I35" s="26" t="s">
        <v>33</v>
      </c>
      <c r="J35" s="31"/>
    </row>
    <row r="36" spans="1:10" ht="35.25" customHeight="1" x14ac:dyDescent="0.4">
      <c r="A36" s="21">
        <v>17</v>
      </c>
      <c r="B36" s="32" t="s">
        <v>35</v>
      </c>
      <c r="C36" s="30" t="s">
        <v>36</v>
      </c>
      <c r="D36" s="27">
        <v>8</v>
      </c>
      <c r="E36" s="28">
        <v>1.0416666666666666E-2</v>
      </c>
      <c r="F36" s="28">
        <f t="shared" si="0"/>
        <v>3.0416666666666661</v>
      </c>
      <c r="G36" s="28">
        <v>0.375</v>
      </c>
      <c r="H36" s="28">
        <f t="shared" si="1"/>
        <v>3.4166666666666661</v>
      </c>
      <c r="I36" s="26" t="s">
        <v>37</v>
      </c>
      <c r="J36" s="31"/>
    </row>
    <row r="37" spans="1:10" ht="37.5" customHeight="1" x14ac:dyDescent="0.4">
      <c r="A37" s="21">
        <v>18</v>
      </c>
      <c r="B37" s="32" t="s">
        <v>35</v>
      </c>
      <c r="C37" s="30" t="s">
        <v>36</v>
      </c>
      <c r="D37" s="27"/>
      <c r="E37" s="28"/>
      <c r="F37" s="28">
        <f t="shared" si="0"/>
        <v>3.4166666666666661</v>
      </c>
      <c r="G37" s="28">
        <v>0.16666666666666666</v>
      </c>
      <c r="H37" s="28">
        <f t="shared" si="1"/>
        <v>3.5833333333333326</v>
      </c>
      <c r="I37" s="28" t="s">
        <v>57</v>
      </c>
      <c r="J37" s="31"/>
    </row>
    <row r="38" spans="1:10" x14ac:dyDescent="0.35">
      <c r="A38" s="21">
        <v>20</v>
      </c>
      <c r="B38" s="29"/>
      <c r="C38" s="23"/>
      <c r="D38" s="27">
        <v>220</v>
      </c>
      <c r="E38" s="28">
        <v>0.16666666666666666</v>
      </c>
      <c r="F38" s="28">
        <f t="shared" si="0"/>
        <v>3.7499999999999991</v>
      </c>
      <c r="G38" s="28">
        <v>2.0833333333333332E-2</v>
      </c>
      <c r="H38" s="28">
        <f t="shared" si="1"/>
        <v>3.7708333333333326</v>
      </c>
      <c r="I38" s="26" t="s">
        <v>33</v>
      </c>
      <c r="J38" s="20"/>
    </row>
    <row r="39" spans="1:10" x14ac:dyDescent="0.35">
      <c r="A39" s="21">
        <v>21</v>
      </c>
      <c r="B39" s="29"/>
      <c r="C39" s="23"/>
      <c r="D39" s="27">
        <v>110</v>
      </c>
      <c r="E39" s="28">
        <v>8.3333333333333329E-2</v>
      </c>
      <c r="F39" s="28">
        <f t="shared" si="0"/>
        <v>3.8541666666666661</v>
      </c>
      <c r="G39" s="28">
        <v>1.0416666666666666E-2</v>
      </c>
      <c r="H39" s="28">
        <f t="shared" si="1"/>
        <v>3.8645833333333326</v>
      </c>
      <c r="I39" s="26" t="s">
        <v>33</v>
      </c>
      <c r="J39" s="20"/>
    </row>
    <row r="40" spans="1:10" x14ac:dyDescent="0.35">
      <c r="A40" s="21">
        <v>22</v>
      </c>
      <c r="B40" s="29"/>
      <c r="C40" s="23"/>
      <c r="D40" s="27">
        <v>110</v>
      </c>
      <c r="E40" s="28">
        <v>8.3333333333333329E-2</v>
      </c>
      <c r="F40" s="28">
        <f t="shared" si="0"/>
        <v>3.9479166666666661</v>
      </c>
      <c r="G40" s="28">
        <v>1.0416666666666666E-2</v>
      </c>
      <c r="H40" s="28">
        <f t="shared" si="1"/>
        <v>3.9583333333333326</v>
      </c>
      <c r="I40" s="26" t="s">
        <v>33</v>
      </c>
      <c r="J40" s="20"/>
    </row>
    <row r="41" spans="1:10" x14ac:dyDescent="0.35">
      <c r="A41" s="21">
        <v>23</v>
      </c>
      <c r="B41" s="29"/>
      <c r="C41" s="23"/>
      <c r="D41" s="27">
        <v>110</v>
      </c>
      <c r="E41" s="28">
        <v>8.3333333333333329E-2</v>
      </c>
      <c r="F41" s="28">
        <f t="shared" si="0"/>
        <v>4.0416666666666661</v>
      </c>
      <c r="G41" s="28">
        <v>1.0416666666666666E-2</v>
      </c>
      <c r="H41" s="28">
        <f t="shared" si="1"/>
        <v>4.052083333333333</v>
      </c>
      <c r="I41" s="26" t="s">
        <v>33</v>
      </c>
      <c r="J41" s="20"/>
    </row>
    <row r="42" spans="1:10" x14ac:dyDescent="0.35">
      <c r="A42" s="21">
        <v>24</v>
      </c>
      <c r="B42" s="29"/>
      <c r="C42" s="23"/>
      <c r="D42" s="27">
        <v>110</v>
      </c>
      <c r="E42" s="28">
        <v>8.3333333333333329E-2</v>
      </c>
      <c r="F42" s="28">
        <f t="shared" si="0"/>
        <v>4.1354166666666661</v>
      </c>
      <c r="G42" s="28">
        <v>1.0416666666666666E-2</v>
      </c>
      <c r="H42" s="28">
        <f t="shared" si="1"/>
        <v>4.145833333333333</v>
      </c>
      <c r="I42" s="26" t="s">
        <v>33</v>
      </c>
      <c r="J42" s="20"/>
    </row>
    <row r="43" spans="1:10" x14ac:dyDescent="0.35">
      <c r="A43" s="21">
        <v>25</v>
      </c>
      <c r="B43" s="29"/>
      <c r="C43" s="23"/>
      <c r="D43" s="27">
        <v>110</v>
      </c>
      <c r="E43" s="28">
        <v>8.3333333333333329E-2</v>
      </c>
      <c r="F43" s="28">
        <f t="shared" si="0"/>
        <v>4.2291666666666661</v>
      </c>
      <c r="G43" s="28">
        <v>1.0416666666666666E-2</v>
      </c>
      <c r="H43" s="28">
        <f t="shared" si="1"/>
        <v>4.239583333333333</v>
      </c>
      <c r="I43" s="26" t="s">
        <v>33</v>
      </c>
      <c r="J43" s="20"/>
    </row>
    <row r="44" spans="1:10" x14ac:dyDescent="0.35">
      <c r="A44" s="21">
        <v>26</v>
      </c>
      <c r="B44" s="29"/>
      <c r="C44" s="23"/>
      <c r="D44" s="27">
        <v>110</v>
      </c>
      <c r="E44" s="28">
        <v>8.3333333333333329E-2</v>
      </c>
      <c r="F44" s="28">
        <f t="shared" si="0"/>
        <v>4.3229166666666661</v>
      </c>
      <c r="G44" s="28">
        <v>1.0416666666666666E-2</v>
      </c>
      <c r="H44" s="28">
        <f t="shared" si="1"/>
        <v>4.333333333333333</v>
      </c>
      <c r="I44" s="26" t="s">
        <v>33</v>
      </c>
      <c r="J44" s="20"/>
    </row>
    <row r="45" spans="1:10" x14ac:dyDescent="0.35">
      <c r="A45" s="21">
        <v>27</v>
      </c>
      <c r="B45" s="29"/>
      <c r="C45" s="23"/>
      <c r="D45" s="27">
        <v>110</v>
      </c>
      <c r="E45" s="28">
        <v>8.3333333333333329E-2</v>
      </c>
      <c r="F45" s="28">
        <f t="shared" si="0"/>
        <v>4.4166666666666661</v>
      </c>
      <c r="G45" s="28">
        <v>0.375</v>
      </c>
      <c r="H45" s="28">
        <f t="shared" si="1"/>
        <v>4.7916666666666661</v>
      </c>
      <c r="I45" s="26" t="s">
        <v>34</v>
      </c>
      <c r="J45" s="20"/>
    </row>
    <row r="46" spans="1:10" x14ac:dyDescent="0.35">
      <c r="A46" s="21">
        <v>28</v>
      </c>
      <c r="B46" s="29"/>
      <c r="C46" s="23"/>
      <c r="D46" s="27">
        <v>220</v>
      </c>
      <c r="E46" s="28">
        <v>0.16666666666666699</v>
      </c>
      <c r="F46" s="28">
        <f t="shared" si="0"/>
        <v>4.958333333333333</v>
      </c>
      <c r="G46" s="28">
        <v>2.0833333333333332E-2</v>
      </c>
      <c r="H46" s="28">
        <f t="shared" si="1"/>
        <v>4.9791666666666661</v>
      </c>
      <c r="I46" s="26" t="s">
        <v>33</v>
      </c>
      <c r="J46" s="20"/>
    </row>
    <row r="47" spans="1:10" x14ac:dyDescent="0.35">
      <c r="A47" s="21">
        <v>29</v>
      </c>
      <c r="B47" s="29"/>
      <c r="C47" s="23"/>
      <c r="D47" s="27">
        <v>110</v>
      </c>
      <c r="E47" s="28">
        <v>8.3333333333333329E-2</v>
      </c>
      <c r="F47" s="28">
        <f t="shared" si="0"/>
        <v>5.0624999999999991</v>
      </c>
      <c r="G47" s="28">
        <v>1.0416666666666666E-2</v>
      </c>
      <c r="H47" s="28">
        <f t="shared" si="1"/>
        <v>5.0729166666666661</v>
      </c>
      <c r="I47" s="26" t="s">
        <v>33</v>
      </c>
      <c r="J47" s="20"/>
    </row>
    <row r="48" spans="1:10" x14ac:dyDescent="0.35">
      <c r="A48" s="21">
        <v>30</v>
      </c>
      <c r="B48" s="29"/>
      <c r="C48" s="23"/>
      <c r="D48" s="27">
        <v>110</v>
      </c>
      <c r="E48" s="28">
        <v>8.3333333333333329E-2</v>
      </c>
      <c r="F48" s="28">
        <f t="shared" si="0"/>
        <v>5.1562499999999991</v>
      </c>
      <c r="G48" s="28">
        <v>1.0416666666666666E-2</v>
      </c>
      <c r="H48" s="28">
        <f t="shared" si="1"/>
        <v>5.1666666666666661</v>
      </c>
      <c r="I48" s="26" t="s">
        <v>33</v>
      </c>
      <c r="J48" s="20"/>
    </row>
    <row r="49" spans="1:11" x14ac:dyDescent="0.35">
      <c r="A49" s="21">
        <v>31</v>
      </c>
      <c r="B49" s="29"/>
      <c r="C49" s="23"/>
      <c r="D49" s="27">
        <v>110</v>
      </c>
      <c r="E49" s="28">
        <v>8.3333333333333329E-2</v>
      </c>
      <c r="F49" s="28">
        <f t="shared" si="0"/>
        <v>5.2499999999999991</v>
      </c>
      <c r="G49" s="28">
        <v>1.0416666666666666E-2</v>
      </c>
      <c r="H49" s="28">
        <f t="shared" si="1"/>
        <v>5.2604166666666661</v>
      </c>
      <c r="I49" s="26" t="s">
        <v>33</v>
      </c>
      <c r="J49" s="20"/>
    </row>
    <row r="50" spans="1:11" x14ac:dyDescent="0.35">
      <c r="A50" s="21">
        <v>32</v>
      </c>
      <c r="B50" s="29"/>
      <c r="C50" s="23"/>
      <c r="D50" s="27">
        <v>110</v>
      </c>
      <c r="E50" s="28">
        <v>8.3333333333333329E-2</v>
      </c>
      <c r="F50" s="28">
        <f t="shared" si="0"/>
        <v>5.3437499999999991</v>
      </c>
      <c r="G50" s="28">
        <v>1.0416666666666666E-2</v>
      </c>
      <c r="H50" s="28">
        <f t="shared" si="1"/>
        <v>5.3541666666666661</v>
      </c>
      <c r="I50" s="26" t="s">
        <v>33</v>
      </c>
      <c r="J50" s="20"/>
    </row>
    <row r="51" spans="1:11" x14ac:dyDescent="0.35">
      <c r="A51" s="21">
        <v>33</v>
      </c>
      <c r="B51" s="29"/>
      <c r="C51" s="23"/>
      <c r="D51" s="27">
        <v>110</v>
      </c>
      <c r="E51" s="28">
        <v>8.3333333333333329E-2</v>
      </c>
      <c r="F51" s="28">
        <f t="shared" si="0"/>
        <v>5.4374999999999991</v>
      </c>
      <c r="G51" s="28">
        <v>1.0416666666666666E-2</v>
      </c>
      <c r="H51" s="28">
        <f t="shared" si="1"/>
        <v>5.4479166666666661</v>
      </c>
      <c r="I51" s="26" t="s">
        <v>33</v>
      </c>
      <c r="J51" s="20"/>
    </row>
    <row r="52" spans="1:11" x14ac:dyDescent="0.35">
      <c r="A52" s="21">
        <v>34</v>
      </c>
      <c r="B52" s="29"/>
      <c r="C52" s="23"/>
      <c r="D52" s="27">
        <v>110</v>
      </c>
      <c r="E52" s="28">
        <v>8.3333333333333329E-2</v>
      </c>
      <c r="F52" s="28">
        <f t="shared" si="0"/>
        <v>5.5312499999999991</v>
      </c>
      <c r="G52" s="28">
        <v>0.17708333333333334</v>
      </c>
      <c r="H52" s="28">
        <f t="shared" si="1"/>
        <v>5.7083333333333321</v>
      </c>
      <c r="I52" s="26" t="s">
        <v>34</v>
      </c>
      <c r="J52" s="20"/>
    </row>
    <row r="53" spans="1:11" ht="48" customHeight="1" x14ac:dyDescent="0.35">
      <c r="A53" s="21">
        <v>35</v>
      </c>
      <c r="B53" s="22" t="s">
        <v>55</v>
      </c>
      <c r="C53" s="23" t="s">
        <v>56</v>
      </c>
      <c r="D53" s="27">
        <v>8</v>
      </c>
      <c r="E53" s="28">
        <v>1.0416666666666666E-2</v>
      </c>
      <c r="F53" s="28">
        <f t="shared" si="0"/>
        <v>5.7187499999999991</v>
      </c>
      <c r="G53" s="28">
        <v>0.11458333333333333</v>
      </c>
      <c r="H53" s="28">
        <f t="shared" si="1"/>
        <v>5.8333333333333321</v>
      </c>
      <c r="I53" s="28" t="s">
        <v>38</v>
      </c>
      <c r="J53" s="20"/>
    </row>
    <row r="54" spans="1:11" ht="48" customHeight="1" x14ac:dyDescent="0.35">
      <c r="A54" s="21">
        <v>36</v>
      </c>
      <c r="B54" s="22" t="s">
        <v>27</v>
      </c>
      <c r="C54" s="23" t="s">
        <v>28</v>
      </c>
      <c r="D54" s="27">
        <v>22</v>
      </c>
      <c r="E54" s="28">
        <v>2.7777777777777776E-2</v>
      </c>
      <c r="F54" s="28">
        <f t="shared" si="0"/>
        <v>5.8611111111111098</v>
      </c>
      <c r="G54" s="28"/>
      <c r="H54" s="28"/>
      <c r="I54" s="25" t="s">
        <v>29</v>
      </c>
      <c r="J54" s="20"/>
    </row>
    <row r="55" spans="1:11" x14ac:dyDescent="0.35">
      <c r="E55" s="33"/>
      <c r="F55" s="33"/>
      <c r="G55" s="33"/>
      <c r="H55" s="33"/>
      <c r="I55" s="34"/>
      <c r="J55" s="35"/>
      <c r="K55" s="4"/>
    </row>
    <row r="56" spans="1:11" ht="15" customHeight="1" x14ac:dyDescent="0.4">
      <c r="B56" s="36" t="s">
        <v>39</v>
      </c>
      <c r="C56" s="36"/>
      <c r="D56" s="37">
        <f>SUM(D57:D58)</f>
        <v>3.3576388888888897</v>
      </c>
      <c r="E56" s="36" t="s">
        <v>40</v>
      </c>
      <c r="F56" s="38" t="s">
        <v>41</v>
      </c>
      <c r="G56" s="38"/>
      <c r="H56" s="38"/>
      <c r="I56" s="38"/>
    </row>
    <row r="57" spans="1:11" ht="15" customHeight="1" x14ac:dyDescent="0.35">
      <c r="B57" s="39" t="s">
        <v>42</v>
      </c>
      <c r="C57" s="39"/>
      <c r="D57" s="37">
        <f>SUM(E21:E54)</f>
        <v>2.9097222222222232</v>
      </c>
      <c r="E57" s="36" t="s">
        <v>40</v>
      </c>
      <c r="F57" s="40"/>
      <c r="G57" s="41"/>
      <c r="H57" s="42"/>
    </row>
    <row r="58" spans="1:11" ht="15" customHeight="1" x14ac:dyDescent="0.35">
      <c r="B58" s="39" t="s">
        <v>43</v>
      </c>
      <c r="C58" s="39"/>
      <c r="D58" s="37">
        <f>SUM(G21+G37+G53)</f>
        <v>0.44791666666666663</v>
      </c>
      <c r="E58" s="36" t="s">
        <v>40</v>
      </c>
      <c r="F58" s="40"/>
      <c r="G58" s="43"/>
      <c r="H58" s="43"/>
    </row>
    <row r="59" spans="1:11" ht="15" customHeight="1" x14ac:dyDescent="0.35">
      <c r="B59" s="39" t="s">
        <v>33</v>
      </c>
      <c r="C59" s="39"/>
      <c r="D59" s="37">
        <f>SUM(G22:G36,G38:G52)</f>
        <v>1.6979166666666672</v>
      </c>
      <c r="E59" s="36" t="s">
        <v>40</v>
      </c>
      <c r="F59" s="40"/>
      <c r="G59" s="41"/>
      <c r="H59" s="42"/>
    </row>
    <row r="60" spans="1:11" ht="15" customHeight="1" x14ac:dyDescent="0.35">
      <c r="B60" s="44" t="s">
        <v>44</v>
      </c>
      <c r="C60" s="44"/>
      <c r="D60" s="45">
        <f>SUM(E21:E54,G21:G54)</f>
        <v>5.0555555555555571</v>
      </c>
      <c r="E60" s="46" t="s">
        <v>40</v>
      </c>
      <c r="F60" s="40"/>
      <c r="G60" s="41"/>
      <c r="H60" s="42"/>
    </row>
    <row r="61" spans="1:11" x14ac:dyDescent="0.35">
      <c r="B61" s="44"/>
      <c r="C61" s="44"/>
      <c r="D61" s="47">
        <v>1.5972222222222224E-2</v>
      </c>
      <c r="E61" s="46"/>
    </row>
    <row r="62" spans="1:11" x14ac:dyDescent="0.35">
      <c r="B62" s="44"/>
      <c r="C62" s="44"/>
      <c r="D62" s="47"/>
      <c r="E62" s="46"/>
    </row>
    <row r="63" spans="1:11" x14ac:dyDescent="0.35">
      <c r="B63" s="44"/>
      <c r="C63" s="44"/>
      <c r="D63" s="47"/>
      <c r="E63" s="46"/>
    </row>
    <row r="64" spans="1:11" s="5" customFormat="1" x14ac:dyDescent="0.35">
      <c r="B64" s="3"/>
      <c r="C64" s="3"/>
      <c r="D64" s="3"/>
      <c r="E64" s="3"/>
      <c r="F64" s="3"/>
      <c r="G64" s="3"/>
      <c r="H64" s="3"/>
    </row>
    <row r="65" spans="2:18" s="50" customFormat="1" ht="15" customHeight="1" x14ac:dyDescent="0.35">
      <c r="B65" s="48"/>
      <c r="C65" s="49"/>
      <c r="D65" s="49"/>
      <c r="E65" s="49"/>
      <c r="F65" s="49"/>
      <c r="G65" s="49"/>
      <c r="H65" s="49"/>
      <c r="L65" s="51"/>
      <c r="M65" s="51"/>
      <c r="N65" s="51"/>
      <c r="O65" s="51"/>
      <c r="P65" s="51"/>
    </row>
    <row r="66" spans="2:18" s="50" customFormat="1" ht="15" customHeight="1" x14ac:dyDescent="0.35">
      <c r="B66" s="48"/>
      <c r="C66" s="49"/>
      <c r="D66" s="49"/>
      <c r="E66" s="49"/>
      <c r="F66" s="49"/>
      <c r="G66" s="49"/>
      <c r="H66" s="49"/>
      <c r="L66" s="51"/>
      <c r="M66" s="51"/>
      <c r="N66" s="51"/>
      <c r="O66" s="51"/>
      <c r="P66" s="51"/>
    </row>
    <row r="67" spans="2:18" s="50" customFormat="1" ht="15" customHeight="1" x14ac:dyDescent="0.35">
      <c r="B67" s="48"/>
      <c r="C67" s="49"/>
      <c r="D67" s="49"/>
      <c r="E67" s="49"/>
      <c r="F67" s="49"/>
      <c r="G67" s="49"/>
      <c r="H67" s="49"/>
      <c r="L67" s="51"/>
      <c r="M67" s="51"/>
      <c r="N67" s="51"/>
      <c r="O67" s="51"/>
      <c r="P67" s="51"/>
    </row>
    <row r="68" spans="2:18" s="50" customFormat="1" ht="15.75" customHeight="1" x14ac:dyDescent="0.35">
      <c r="B68" s="48"/>
      <c r="C68" s="52"/>
      <c r="D68" s="52"/>
      <c r="E68" s="52"/>
      <c r="F68" s="52"/>
      <c r="G68" s="53"/>
      <c r="H68" s="49"/>
      <c r="M68" s="51"/>
      <c r="N68" s="51"/>
      <c r="O68" s="51"/>
      <c r="P68" s="51"/>
      <c r="Q68" s="51"/>
      <c r="R68" s="51"/>
    </row>
    <row r="69" spans="2:18" s="50" customFormat="1" ht="15.75" customHeight="1" x14ac:dyDescent="0.35">
      <c r="B69" s="48"/>
      <c r="C69" s="52"/>
      <c r="D69" s="52"/>
      <c r="E69" s="52"/>
      <c r="F69" s="52"/>
      <c r="G69" s="53"/>
      <c r="H69" s="49"/>
      <c r="M69" s="51"/>
      <c r="N69" s="51"/>
      <c r="O69" s="51"/>
      <c r="P69" s="51"/>
      <c r="Q69" s="51"/>
      <c r="R69" s="51"/>
    </row>
    <row r="70" spans="2:18" s="54" customFormat="1" x14ac:dyDescent="0.35">
      <c r="B70" s="11"/>
      <c r="H70" s="11"/>
      <c r="L70" s="55"/>
    </row>
    <row r="96" spans="5:5" x14ac:dyDescent="0.35">
      <c r="E96" s="44"/>
    </row>
    <row r="97" spans="5:5" x14ac:dyDescent="0.35">
      <c r="E97" s="44"/>
    </row>
  </sheetData>
  <mergeCells count="15">
    <mergeCell ref="D1:E1"/>
    <mergeCell ref="H1:I1"/>
    <mergeCell ref="D2:E2"/>
    <mergeCell ref="H2:I2"/>
    <mergeCell ref="D3:E3"/>
    <mergeCell ref="H3:I3"/>
    <mergeCell ref="D4:E4"/>
    <mergeCell ref="H4:I4"/>
    <mergeCell ref="B7:I7"/>
    <mergeCell ref="A18:A19"/>
    <mergeCell ref="B18:B19"/>
    <mergeCell ref="C18:C19"/>
    <mergeCell ref="D18:D19"/>
    <mergeCell ref="E18:H18"/>
    <mergeCell ref="I18:I19"/>
  </mergeCells>
  <printOptions horizontalCentered="1" verticalCentered="1"/>
  <pageMargins left="0" right="0" top="0" bottom="0" header="0" footer="0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workbookViewId="0">
      <selection activeCell="O20" sqref="O20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97"/>
  <sheetViews>
    <sheetView view="pageBreakPreview" topLeftCell="A4" zoomScale="60" zoomScaleNormal="100" workbookViewId="0">
      <selection activeCell="C42" sqref="C41:C42"/>
    </sheetView>
  </sheetViews>
  <sheetFormatPr defaultColWidth="10.453125" defaultRowHeight="15.5" x14ac:dyDescent="0.35"/>
  <cols>
    <col min="1" max="1" width="4" style="7" bestFit="1" customWidth="1"/>
    <col min="2" max="2" width="35.81640625" style="7" customWidth="1"/>
    <col min="3" max="3" width="42.54296875" style="7" customWidth="1"/>
    <col min="4" max="4" width="19.81640625" style="7" customWidth="1"/>
    <col min="5" max="5" width="12.7265625" style="7" customWidth="1"/>
    <col min="6" max="6" width="15.54296875" style="7" customWidth="1"/>
    <col min="7" max="7" width="9.7265625" style="7" customWidth="1"/>
    <col min="8" max="8" width="14.81640625" style="7" customWidth="1"/>
    <col min="9" max="9" width="31.7265625" style="7" customWidth="1"/>
    <col min="10" max="10" width="27" style="7" customWidth="1"/>
    <col min="11" max="11" width="32.26953125" style="7" customWidth="1"/>
    <col min="12" max="23" width="5.54296875" style="7" customWidth="1"/>
    <col min="24" max="256" width="10.453125" style="7"/>
    <col min="257" max="257" width="3.81640625" style="7" bestFit="1" customWidth="1"/>
    <col min="258" max="258" width="35.81640625" style="7" customWidth="1"/>
    <col min="259" max="259" width="39.26953125" style="7" customWidth="1"/>
    <col min="260" max="260" width="19.81640625" style="7" customWidth="1"/>
    <col min="261" max="261" width="12.7265625" style="7" customWidth="1"/>
    <col min="262" max="262" width="15.54296875" style="7" customWidth="1"/>
    <col min="263" max="263" width="9.7265625" style="7" customWidth="1"/>
    <col min="264" max="264" width="13.453125" style="7" customWidth="1"/>
    <col min="265" max="265" width="31.7265625" style="7" customWidth="1"/>
    <col min="266" max="266" width="27" style="7" customWidth="1"/>
    <col min="267" max="267" width="32.26953125" style="7" customWidth="1"/>
    <col min="268" max="279" width="5.54296875" style="7" customWidth="1"/>
    <col min="280" max="512" width="10.453125" style="7"/>
    <col min="513" max="513" width="3.81640625" style="7" bestFit="1" customWidth="1"/>
    <col min="514" max="514" width="35.81640625" style="7" customWidth="1"/>
    <col min="515" max="515" width="39.26953125" style="7" customWidth="1"/>
    <col min="516" max="516" width="19.81640625" style="7" customWidth="1"/>
    <col min="517" max="517" width="12.7265625" style="7" customWidth="1"/>
    <col min="518" max="518" width="15.54296875" style="7" customWidth="1"/>
    <col min="519" max="519" width="9.7265625" style="7" customWidth="1"/>
    <col min="520" max="520" width="13.453125" style="7" customWidth="1"/>
    <col min="521" max="521" width="31.7265625" style="7" customWidth="1"/>
    <col min="522" max="522" width="27" style="7" customWidth="1"/>
    <col min="523" max="523" width="32.26953125" style="7" customWidth="1"/>
    <col min="524" max="535" width="5.54296875" style="7" customWidth="1"/>
    <col min="536" max="768" width="10.453125" style="7"/>
    <col min="769" max="769" width="3.81640625" style="7" bestFit="1" customWidth="1"/>
    <col min="770" max="770" width="35.81640625" style="7" customWidth="1"/>
    <col min="771" max="771" width="39.26953125" style="7" customWidth="1"/>
    <col min="772" max="772" width="19.81640625" style="7" customWidth="1"/>
    <col min="773" max="773" width="12.7265625" style="7" customWidth="1"/>
    <col min="774" max="774" width="15.54296875" style="7" customWidth="1"/>
    <col min="775" max="775" width="9.7265625" style="7" customWidth="1"/>
    <col min="776" max="776" width="13.453125" style="7" customWidth="1"/>
    <col min="777" max="777" width="31.7265625" style="7" customWidth="1"/>
    <col min="778" max="778" width="27" style="7" customWidth="1"/>
    <col min="779" max="779" width="32.26953125" style="7" customWidth="1"/>
    <col min="780" max="791" width="5.54296875" style="7" customWidth="1"/>
    <col min="792" max="1024" width="10.453125" style="7"/>
    <col min="1025" max="1025" width="3.81640625" style="7" bestFit="1" customWidth="1"/>
    <col min="1026" max="1026" width="35.81640625" style="7" customWidth="1"/>
    <col min="1027" max="1027" width="39.26953125" style="7" customWidth="1"/>
    <col min="1028" max="1028" width="19.81640625" style="7" customWidth="1"/>
    <col min="1029" max="1029" width="12.7265625" style="7" customWidth="1"/>
    <col min="1030" max="1030" width="15.54296875" style="7" customWidth="1"/>
    <col min="1031" max="1031" width="9.7265625" style="7" customWidth="1"/>
    <col min="1032" max="1032" width="13.453125" style="7" customWidth="1"/>
    <col min="1033" max="1033" width="31.7265625" style="7" customWidth="1"/>
    <col min="1034" max="1034" width="27" style="7" customWidth="1"/>
    <col min="1035" max="1035" width="32.26953125" style="7" customWidth="1"/>
    <col min="1036" max="1047" width="5.54296875" style="7" customWidth="1"/>
    <col min="1048" max="1280" width="10.453125" style="7"/>
    <col min="1281" max="1281" width="3.81640625" style="7" bestFit="1" customWidth="1"/>
    <col min="1282" max="1282" width="35.81640625" style="7" customWidth="1"/>
    <col min="1283" max="1283" width="39.26953125" style="7" customWidth="1"/>
    <col min="1284" max="1284" width="19.81640625" style="7" customWidth="1"/>
    <col min="1285" max="1285" width="12.7265625" style="7" customWidth="1"/>
    <col min="1286" max="1286" width="15.54296875" style="7" customWidth="1"/>
    <col min="1287" max="1287" width="9.7265625" style="7" customWidth="1"/>
    <col min="1288" max="1288" width="13.453125" style="7" customWidth="1"/>
    <col min="1289" max="1289" width="31.7265625" style="7" customWidth="1"/>
    <col min="1290" max="1290" width="27" style="7" customWidth="1"/>
    <col min="1291" max="1291" width="32.26953125" style="7" customWidth="1"/>
    <col min="1292" max="1303" width="5.54296875" style="7" customWidth="1"/>
    <col min="1304" max="1536" width="10.453125" style="7"/>
    <col min="1537" max="1537" width="3.81640625" style="7" bestFit="1" customWidth="1"/>
    <col min="1538" max="1538" width="35.81640625" style="7" customWidth="1"/>
    <col min="1539" max="1539" width="39.26953125" style="7" customWidth="1"/>
    <col min="1540" max="1540" width="19.81640625" style="7" customWidth="1"/>
    <col min="1541" max="1541" width="12.7265625" style="7" customWidth="1"/>
    <col min="1542" max="1542" width="15.54296875" style="7" customWidth="1"/>
    <col min="1543" max="1543" width="9.7265625" style="7" customWidth="1"/>
    <col min="1544" max="1544" width="13.453125" style="7" customWidth="1"/>
    <col min="1545" max="1545" width="31.7265625" style="7" customWidth="1"/>
    <col min="1546" max="1546" width="27" style="7" customWidth="1"/>
    <col min="1547" max="1547" width="32.26953125" style="7" customWidth="1"/>
    <col min="1548" max="1559" width="5.54296875" style="7" customWidth="1"/>
    <col min="1560" max="1792" width="10.453125" style="7"/>
    <col min="1793" max="1793" width="3.81640625" style="7" bestFit="1" customWidth="1"/>
    <col min="1794" max="1794" width="35.81640625" style="7" customWidth="1"/>
    <col min="1795" max="1795" width="39.26953125" style="7" customWidth="1"/>
    <col min="1796" max="1796" width="19.81640625" style="7" customWidth="1"/>
    <col min="1797" max="1797" width="12.7265625" style="7" customWidth="1"/>
    <col min="1798" max="1798" width="15.54296875" style="7" customWidth="1"/>
    <col min="1799" max="1799" width="9.7265625" style="7" customWidth="1"/>
    <col min="1800" max="1800" width="13.453125" style="7" customWidth="1"/>
    <col min="1801" max="1801" width="31.7265625" style="7" customWidth="1"/>
    <col min="1802" max="1802" width="27" style="7" customWidth="1"/>
    <col min="1803" max="1803" width="32.26953125" style="7" customWidth="1"/>
    <col min="1804" max="1815" width="5.54296875" style="7" customWidth="1"/>
    <col min="1816" max="2048" width="10.453125" style="7"/>
    <col min="2049" max="2049" width="3.81640625" style="7" bestFit="1" customWidth="1"/>
    <col min="2050" max="2050" width="35.81640625" style="7" customWidth="1"/>
    <col min="2051" max="2051" width="39.26953125" style="7" customWidth="1"/>
    <col min="2052" max="2052" width="19.81640625" style="7" customWidth="1"/>
    <col min="2053" max="2053" width="12.7265625" style="7" customWidth="1"/>
    <col min="2054" max="2054" width="15.54296875" style="7" customWidth="1"/>
    <col min="2055" max="2055" width="9.7265625" style="7" customWidth="1"/>
    <col min="2056" max="2056" width="13.453125" style="7" customWidth="1"/>
    <col min="2057" max="2057" width="31.7265625" style="7" customWidth="1"/>
    <col min="2058" max="2058" width="27" style="7" customWidth="1"/>
    <col min="2059" max="2059" width="32.26953125" style="7" customWidth="1"/>
    <col min="2060" max="2071" width="5.54296875" style="7" customWidth="1"/>
    <col min="2072" max="2304" width="10.453125" style="7"/>
    <col min="2305" max="2305" width="3.81640625" style="7" bestFit="1" customWidth="1"/>
    <col min="2306" max="2306" width="35.81640625" style="7" customWidth="1"/>
    <col min="2307" max="2307" width="39.26953125" style="7" customWidth="1"/>
    <col min="2308" max="2308" width="19.81640625" style="7" customWidth="1"/>
    <col min="2309" max="2309" width="12.7265625" style="7" customWidth="1"/>
    <col min="2310" max="2310" width="15.54296875" style="7" customWidth="1"/>
    <col min="2311" max="2311" width="9.7265625" style="7" customWidth="1"/>
    <col min="2312" max="2312" width="13.453125" style="7" customWidth="1"/>
    <col min="2313" max="2313" width="31.7265625" style="7" customWidth="1"/>
    <col min="2314" max="2314" width="27" style="7" customWidth="1"/>
    <col min="2315" max="2315" width="32.26953125" style="7" customWidth="1"/>
    <col min="2316" max="2327" width="5.54296875" style="7" customWidth="1"/>
    <col min="2328" max="2560" width="10.453125" style="7"/>
    <col min="2561" max="2561" width="3.81640625" style="7" bestFit="1" customWidth="1"/>
    <col min="2562" max="2562" width="35.81640625" style="7" customWidth="1"/>
    <col min="2563" max="2563" width="39.26953125" style="7" customWidth="1"/>
    <col min="2564" max="2564" width="19.81640625" style="7" customWidth="1"/>
    <col min="2565" max="2565" width="12.7265625" style="7" customWidth="1"/>
    <col min="2566" max="2566" width="15.54296875" style="7" customWidth="1"/>
    <col min="2567" max="2567" width="9.7265625" style="7" customWidth="1"/>
    <col min="2568" max="2568" width="13.453125" style="7" customWidth="1"/>
    <col min="2569" max="2569" width="31.7265625" style="7" customWidth="1"/>
    <col min="2570" max="2570" width="27" style="7" customWidth="1"/>
    <col min="2571" max="2571" width="32.26953125" style="7" customWidth="1"/>
    <col min="2572" max="2583" width="5.54296875" style="7" customWidth="1"/>
    <col min="2584" max="2816" width="10.453125" style="7"/>
    <col min="2817" max="2817" width="3.81640625" style="7" bestFit="1" customWidth="1"/>
    <col min="2818" max="2818" width="35.81640625" style="7" customWidth="1"/>
    <col min="2819" max="2819" width="39.26953125" style="7" customWidth="1"/>
    <col min="2820" max="2820" width="19.81640625" style="7" customWidth="1"/>
    <col min="2821" max="2821" width="12.7265625" style="7" customWidth="1"/>
    <col min="2822" max="2822" width="15.54296875" style="7" customWidth="1"/>
    <col min="2823" max="2823" width="9.7265625" style="7" customWidth="1"/>
    <col min="2824" max="2824" width="13.453125" style="7" customWidth="1"/>
    <col min="2825" max="2825" width="31.7265625" style="7" customWidth="1"/>
    <col min="2826" max="2826" width="27" style="7" customWidth="1"/>
    <col min="2827" max="2827" width="32.26953125" style="7" customWidth="1"/>
    <col min="2828" max="2839" width="5.54296875" style="7" customWidth="1"/>
    <col min="2840" max="3072" width="10.453125" style="7"/>
    <col min="3073" max="3073" width="3.81640625" style="7" bestFit="1" customWidth="1"/>
    <col min="3074" max="3074" width="35.81640625" style="7" customWidth="1"/>
    <col min="3075" max="3075" width="39.26953125" style="7" customWidth="1"/>
    <col min="3076" max="3076" width="19.81640625" style="7" customWidth="1"/>
    <col min="3077" max="3077" width="12.7265625" style="7" customWidth="1"/>
    <col min="3078" max="3078" width="15.54296875" style="7" customWidth="1"/>
    <col min="3079" max="3079" width="9.7265625" style="7" customWidth="1"/>
    <col min="3080" max="3080" width="13.453125" style="7" customWidth="1"/>
    <col min="3081" max="3081" width="31.7265625" style="7" customWidth="1"/>
    <col min="3082" max="3082" width="27" style="7" customWidth="1"/>
    <col min="3083" max="3083" width="32.26953125" style="7" customWidth="1"/>
    <col min="3084" max="3095" width="5.54296875" style="7" customWidth="1"/>
    <col min="3096" max="3328" width="10.453125" style="7"/>
    <col min="3329" max="3329" width="3.81640625" style="7" bestFit="1" customWidth="1"/>
    <col min="3330" max="3330" width="35.81640625" style="7" customWidth="1"/>
    <col min="3331" max="3331" width="39.26953125" style="7" customWidth="1"/>
    <col min="3332" max="3332" width="19.81640625" style="7" customWidth="1"/>
    <col min="3333" max="3333" width="12.7265625" style="7" customWidth="1"/>
    <col min="3334" max="3334" width="15.54296875" style="7" customWidth="1"/>
    <col min="3335" max="3335" width="9.7265625" style="7" customWidth="1"/>
    <col min="3336" max="3336" width="13.453125" style="7" customWidth="1"/>
    <col min="3337" max="3337" width="31.7265625" style="7" customWidth="1"/>
    <col min="3338" max="3338" width="27" style="7" customWidth="1"/>
    <col min="3339" max="3339" width="32.26953125" style="7" customWidth="1"/>
    <col min="3340" max="3351" width="5.54296875" style="7" customWidth="1"/>
    <col min="3352" max="3584" width="10.453125" style="7"/>
    <col min="3585" max="3585" width="3.81640625" style="7" bestFit="1" customWidth="1"/>
    <col min="3586" max="3586" width="35.81640625" style="7" customWidth="1"/>
    <col min="3587" max="3587" width="39.26953125" style="7" customWidth="1"/>
    <col min="3588" max="3588" width="19.81640625" style="7" customWidth="1"/>
    <col min="3589" max="3589" width="12.7265625" style="7" customWidth="1"/>
    <col min="3590" max="3590" width="15.54296875" style="7" customWidth="1"/>
    <col min="3591" max="3591" width="9.7265625" style="7" customWidth="1"/>
    <col min="3592" max="3592" width="13.453125" style="7" customWidth="1"/>
    <col min="3593" max="3593" width="31.7265625" style="7" customWidth="1"/>
    <col min="3594" max="3594" width="27" style="7" customWidth="1"/>
    <col min="3595" max="3595" width="32.26953125" style="7" customWidth="1"/>
    <col min="3596" max="3607" width="5.54296875" style="7" customWidth="1"/>
    <col min="3608" max="3840" width="10.453125" style="7"/>
    <col min="3841" max="3841" width="3.81640625" style="7" bestFit="1" customWidth="1"/>
    <col min="3842" max="3842" width="35.81640625" style="7" customWidth="1"/>
    <col min="3843" max="3843" width="39.26953125" style="7" customWidth="1"/>
    <col min="3844" max="3844" width="19.81640625" style="7" customWidth="1"/>
    <col min="3845" max="3845" width="12.7265625" style="7" customWidth="1"/>
    <col min="3846" max="3846" width="15.54296875" style="7" customWidth="1"/>
    <col min="3847" max="3847" width="9.7265625" style="7" customWidth="1"/>
    <col min="3848" max="3848" width="13.453125" style="7" customWidth="1"/>
    <col min="3849" max="3849" width="31.7265625" style="7" customWidth="1"/>
    <col min="3850" max="3850" width="27" style="7" customWidth="1"/>
    <col min="3851" max="3851" width="32.26953125" style="7" customWidth="1"/>
    <col min="3852" max="3863" width="5.54296875" style="7" customWidth="1"/>
    <col min="3864" max="4096" width="10.453125" style="7"/>
    <col min="4097" max="4097" width="3.81640625" style="7" bestFit="1" customWidth="1"/>
    <col min="4098" max="4098" width="35.81640625" style="7" customWidth="1"/>
    <col min="4099" max="4099" width="39.26953125" style="7" customWidth="1"/>
    <col min="4100" max="4100" width="19.81640625" style="7" customWidth="1"/>
    <col min="4101" max="4101" width="12.7265625" style="7" customWidth="1"/>
    <col min="4102" max="4102" width="15.54296875" style="7" customWidth="1"/>
    <col min="4103" max="4103" width="9.7265625" style="7" customWidth="1"/>
    <col min="4104" max="4104" width="13.453125" style="7" customWidth="1"/>
    <col min="4105" max="4105" width="31.7265625" style="7" customWidth="1"/>
    <col min="4106" max="4106" width="27" style="7" customWidth="1"/>
    <col min="4107" max="4107" width="32.26953125" style="7" customWidth="1"/>
    <col min="4108" max="4119" width="5.54296875" style="7" customWidth="1"/>
    <col min="4120" max="4352" width="10.453125" style="7"/>
    <col min="4353" max="4353" width="3.81640625" style="7" bestFit="1" customWidth="1"/>
    <col min="4354" max="4354" width="35.81640625" style="7" customWidth="1"/>
    <col min="4355" max="4355" width="39.26953125" style="7" customWidth="1"/>
    <col min="4356" max="4356" width="19.81640625" style="7" customWidth="1"/>
    <col min="4357" max="4357" width="12.7265625" style="7" customWidth="1"/>
    <col min="4358" max="4358" width="15.54296875" style="7" customWidth="1"/>
    <col min="4359" max="4359" width="9.7265625" style="7" customWidth="1"/>
    <col min="4360" max="4360" width="13.453125" style="7" customWidth="1"/>
    <col min="4361" max="4361" width="31.7265625" style="7" customWidth="1"/>
    <col min="4362" max="4362" width="27" style="7" customWidth="1"/>
    <col min="4363" max="4363" width="32.26953125" style="7" customWidth="1"/>
    <col min="4364" max="4375" width="5.54296875" style="7" customWidth="1"/>
    <col min="4376" max="4608" width="10.453125" style="7"/>
    <col min="4609" max="4609" width="3.81640625" style="7" bestFit="1" customWidth="1"/>
    <col min="4610" max="4610" width="35.81640625" style="7" customWidth="1"/>
    <col min="4611" max="4611" width="39.26953125" style="7" customWidth="1"/>
    <col min="4612" max="4612" width="19.81640625" style="7" customWidth="1"/>
    <col min="4613" max="4613" width="12.7265625" style="7" customWidth="1"/>
    <col min="4614" max="4614" width="15.54296875" style="7" customWidth="1"/>
    <col min="4615" max="4615" width="9.7265625" style="7" customWidth="1"/>
    <col min="4616" max="4616" width="13.453125" style="7" customWidth="1"/>
    <col min="4617" max="4617" width="31.7265625" style="7" customWidth="1"/>
    <col min="4618" max="4618" width="27" style="7" customWidth="1"/>
    <col min="4619" max="4619" width="32.26953125" style="7" customWidth="1"/>
    <col min="4620" max="4631" width="5.54296875" style="7" customWidth="1"/>
    <col min="4632" max="4864" width="10.453125" style="7"/>
    <col min="4865" max="4865" width="3.81640625" style="7" bestFit="1" customWidth="1"/>
    <col min="4866" max="4866" width="35.81640625" style="7" customWidth="1"/>
    <col min="4867" max="4867" width="39.26953125" style="7" customWidth="1"/>
    <col min="4868" max="4868" width="19.81640625" style="7" customWidth="1"/>
    <col min="4869" max="4869" width="12.7265625" style="7" customWidth="1"/>
    <col min="4870" max="4870" width="15.54296875" style="7" customWidth="1"/>
    <col min="4871" max="4871" width="9.7265625" style="7" customWidth="1"/>
    <col min="4872" max="4872" width="13.453125" style="7" customWidth="1"/>
    <col min="4873" max="4873" width="31.7265625" style="7" customWidth="1"/>
    <col min="4874" max="4874" width="27" style="7" customWidth="1"/>
    <col min="4875" max="4875" width="32.26953125" style="7" customWidth="1"/>
    <col min="4876" max="4887" width="5.54296875" style="7" customWidth="1"/>
    <col min="4888" max="5120" width="10.453125" style="7"/>
    <col min="5121" max="5121" width="3.81640625" style="7" bestFit="1" customWidth="1"/>
    <col min="5122" max="5122" width="35.81640625" style="7" customWidth="1"/>
    <col min="5123" max="5123" width="39.26953125" style="7" customWidth="1"/>
    <col min="5124" max="5124" width="19.81640625" style="7" customWidth="1"/>
    <col min="5125" max="5125" width="12.7265625" style="7" customWidth="1"/>
    <col min="5126" max="5126" width="15.54296875" style="7" customWidth="1"/>
    <col min="5127" max="5127" width="9.7265625" style="7" customWidth="1"/>
    <col min="5128" max="5128" width="13.453125" style="7" customWidth="1"/>
    <col min="5129" max="5129" width="31.7265625" style="7" customWidth="1"/>
    <col min="5130" max="5130" width="27" style="7" customWidth="1"/>
    <col min="5131" max="5131" width="32.26953125" style="7" customWidth="1"/>
    <col min="5132" max="5143" width="5.54296875" style="7" customWidth="1"/>
    <col min="5144" max="5376" width="10.453125" style="7"/>
    <col min="5377" max="5377" width="3.81640625" style="7" bestFit="1" customWidth="1"/>
    <col min="5378" max="5378" width="35.81640625" style="7" customWidth="1"/>
    <col min="5379" max="5379" width="39.26953125" style="7" customWidth="1"/>
    <col min="5380" max="5380" width="19.81640625" style="7" customWidth="1"/>
    <col min="5381" max="5381" width="12.7265625" style="7" customWidth="1"/>
    <col min="5382" max="5382" width="15.54296875" style="7" customWidth="1"/>
    <col min="5383" max="5383" width="9.7265625" style="7" customWidth="1"/>
    <col min="5384" max="5384" width="13.453125" style="7" customWidth="1"/>
    <col min="5385" max="5385" width="31.7265625" style="7" customWidth="1"/>
    <col min="5386" max="5386" width="27" style="7" customWidth="1"/>
    <col min="5387" max="5387" width="32.26953125" style="7" customWidth="1"/>
    <col min="5388" max="5399" width="5.54296875" style="7" customWidth="1"/>
    <col min="5400" max="5632" width="10.453125" style="7"/>
    <col min="5633" max="5633" width="3.81640625" style="7" bestFit="1" customWidth="1"/>
    <col min="5634" max="5634" width="35.81640625" style="7" customWidth="1"/>
    <col min="5635" max="5635" width="39.26953125" style="7" customWidth="1"/>
    <col min="5636" max="5636" width="19.81640625" style="7" customWidth="1"/>
    <col min="5637" max="5637" width="12.7265625" style="7" customWidth="1"/>
    <col min="5638" max="5638" width="15.54296875" style="7" customWidth="1"/>
    <col min="5639" max="5639" width="9.7265625" style="7" customWidth="1"/>
    <col min="5640" max="5640" width="13.453125" style="7" customWidth="1"/>
    <col min="5641" max="5641" width="31.7265625" style="7" customWidth="1"/>
    <col min="5642" max="5642" width="27" style="7" customWidth="1"/>
    <col min="5643" max="5643" width="32.26953125" style="7" customWidth="1"/>
    <col min="5644" max="5655" width="5.54296875" style="7" customWidth="1"/>
    <col min="5656" max="5888" width="10.453125" style="7"/>
    <col min="5889" max="5889" width="3.81640625" style="7" bestFit="1" customWidth="1"/>
    <col min="5890" max="5890" width="35.81640625" style="7" customWidth="1"/>
    <col min="5891" max="5891" width="39.26953125" style="7" customWidth="1"/>
    <col min="5892" max="5892" width="19.81640625" style="7" customWidth="1"/>
    <col min="5893" max="5893" width="12.7265625" style="7" customWidth="1"/>
    <col min="5894" max="5894" width="15.54296875" style="7" customWidth="1"/>
    <col min="5895" max="5895" width="9.7265625" style="7" customWidth="1"/>
    <col min="5896" max="5896" width="13.453125" style="7" customWidth="1"/>
    <col min="5897" max="5897" width="31.7265625" style="7" customWidth="1"/>
    <col min="5898" max="5898" width="27" style="7" customWidth="1"/>
    <col min="5899" max="5899" width="32.26953125" style="7" customWidth="1"/>
    <col min="5900" max="5911" width="5.54296875" style="7" customWidth="1"/>
    <col min="5912" max="6144" width="10.453125" style="7"/>
    <col min="6145" max="6145" width="3.81640625" style="7" bestFit="1" customWidth="1"/>
    <col min="6146" max="6146" width="35.81640625" style="7" customWidth="1"/>
    <col min="6147" max="6147" width="39.26953125" style="7" customWidth="1"/>
    <col min="6148" max="6148" width="19.81640625" style="7" customWidth="1"/>
    <col min="6149" max="6149" width="12.7265625" style="7" customWidth="1"/>
    <col min="6150" max="6150" width="15.54296875" style="7" customWidth="1"/>
    <col min="6151" max="6151" width="9.7265625" style="7" customWidth="1"/>
    <col min="6152" max="6152" width="13.453125" style="7" customWidth="1"/>
    <col min="6153" max="6153" width="31.7265625" style="7" customWidth="1"/>
    <col min="6154" max="6154" width="27" style="7" customWidth="1"/>
    <col min="6155" max="6155" width="32.26953125" style="7" customWidth="1"/>
    <col min="6156" max="6167" width="5.54296875" style="7" customWidth="1"/>
    <col min="6168" max="6400" width="10.453125" style="7"/>
    <col min="6401" max="6401" width="3.81640625" style="7" bestFit="1" customWidth="1"/>
    <col min="6402" max="6402" width="35.81640625" style="7" customWidth="1"/>
    <col min="6403" max="6403" width="39.26953125" style="7" customWidth="1"/>
    <col min="6404" max="6404" width="19.81640625" style="7" customWidth="1"/>
    <col min="6405" max="6405" width="12.7265625" style="7" customWidth="1"/>
    <col min="6406" max="6406" width="15.54296875" style="7" customWidth="1"/>
    <col min="6407" max="6407" width="9.7265625" style="7" customWidth="1"/>
    <col min="6408" max="6408" width="13.453125" style="7" customWidth="1"/>
    <col min="6409" max="6409" width="31.7265625" style="7" customWidth="1"/>
    <col min="6410" max="6410" width="27" style="7" customWidth="1"/>
    <col min="6411" max="6411" width="32.26953125" style="7" customWidth="1"/>
    <col min="6412" max="6423" width="5.54296875" style="7" customWidth="1"/>
    <col min="6424" max="6656" width="10.453125" style="7"/>
    <col min="6657" max="6657" width="3.81640625" style="7" bestFit="1" customWidth="1"/>
    <col min="6658" max="6658" width="35.81640625" style="7" customWidth="1"/>
    <col min="6659" max="6659" width="39.26953125" style="7" customWidth="1"/>
    <col min="6660" max="6660" width="19.81640625" style="7" customWidth="1"/>
    <col min="6661" max="6661" width="12.7265625" style="7" customWidth="1"/>
    <col min="6662" max="6662" width="15.54296875" style="7" customWidth="1"/>
    <col min="6663" max="6663" width="9.7265625" style="7" customWidth="1"/>
    <col min="6664" max="6664" width="13.453125" style="7" customWidth="1"/>
    <col min="6665" max="6665" width="31.7265625" style="7" customWidth="1"/>
    <col min="6666" max="6666" width="27" style="7" customWidth="1"/>
    <col min="6667" max="6667" width="32.26953125" style="7" customWidth="1"/>
    <col min="6668" max="6679" width="5.54296875" style="7" customWidth="1"/>
    <col min="6680" max="6912" width="10.453125" style="7"/>
    <col min="6913" max="6913" width="3.81640625" style="7" bestFit="1" customWidth="1"/>
    <col min="6914" max="6914" width="35.81640625" style="7" customWidth="1"/>
    <col min="6915" max="6915" width="39.26953125" style="7" customWidth="1"/>
    <col min="6916" max="6916" width="19.81640625" style="7" customWidth="1"/>
    <col min="6917" max="6917" width="12.7265625" style="7" customWidth="1"/>
    <col min="6918" max="6918" width="15.54296875" style="7" customWidth="1"/>
    <col min="6919" max="6919" width="9.7265625" style="7" customWidth="1"/>
    <col min="6920" max="6920" width="13.453125" style="7" customWidth="1"/>
    <col min="6921" max="6921" width="31.7265625" style="7" customWidth="1"/>
    <col min="6922" max="6922" width="27" style="7" customWidth="1"/>
    <col min="6923" max="6923" width="32.26953125" style="7" customWidth="1"/>
    <col min="6924" max="6935" width="5.54296875" style="7" customWidth="1"/>
    <col min="6936" max="7168" width="10.453125" style="7"/>
    <col min="7169" max="7169" width="3.81640625" style="7" bestFit="1" customWidth="1"/>
    <col min="7170" max="7170" width="35.81640625" style="7" customWidth="1"/>
    <col min="7171" max="7171" width="39.26953125" style="7" customWidth="1"/>
    <col min="7172" max="7172" width="19.81640625" style="7" customWidth="1"/>
    <col min="7173" max="7173" width="12.7265625" style="7" customWidth="1"/>
    <col min="7174" max="7174" width="15.54296875" style="7" customWidth="1"/>
    <col min="7175" max="7175" width="9.7265625" style="7" customWidth="1"/>
    <col min="7176" max="7176" width="13.453125" style="7" customWidth="1"/>
    <col min="7177" max="7177" width="31.7265625" style="7" customWidth="1"/>
    <col min="7178" max="7178" width="27" style="7" customWidth="1"/>
    <col min="7179" max="7179" width="32.26953125" style="7" customWidth="1"/>
    <col min="7180" max="7191" width="5.54296875" style="7" customWidth="1"/>
    <col min="7192" max="7424" width="10.453125" style="7"/>
    <col min="7425" max="7425" width="3.81640625" style="7" bestFit="1" customWidth="1"/>
    <col min="7426" max="7426" width="35.81640625" style="7" customWidth="1"/>
    <col min="7427" max="7427" width="39.26953125" style="7" customWidth="1"/>
    <col min="7428" max="7428" width="19.81640625" style="7" customWidth="1"/>
    <col min="7429" max="7429" width="12.7265625" style="7" customWidth="1"/>
    <col min="7430" max="7430" width="15.54296875" style="7" customWidth="1"/>
    <col min="7431" max="7431" width="9.7265625" style="7" customWidth="1"/>
    <col min="7432" max="7432" width="13.453125" style="7" customWidth="1"/>
    <col min="7433" max="7433" width="31.7265625" style="7" customWidth="1"/>
    <col min="7434" max="7434" width="27" style="7" customWidth="1"/>
    <col min="7435" max="7435" width="32.26953125" style="7" customWidth="1"/>
    <col min="7436" max="7447" width="5.54296875" style="7" customWidth="1"/>
    <col min="7448" max="7680" width="10.453125" style="7"/>
    <col min="7681" max="7681" width="3.81640625" style="7" bestFit="1" customWidth="1"/>
    <col min="7682" max="7682" width="35.81640625" style="7" customWidth="1"/>
    <col min="7683" max="7683" width="39.26953125" style="7" customWidth="1"/>
    <col min="7684" max="7684" width="19.81640625" style="7" customWidth="1"/>
    <col min="7685" max="7685" width="12.7265625" style="7" customWidth="1"/>
    <col min="7686" max="7686" width="15.54296875" style="7" customWidth="1"/>
    <col min="7687" max="7687" width="9.7265625" style="7" customWidth="1"/>
    <col min="7688" max="7688" width="13.453125" style="7" customWidth="1"/>
    <col min="7689" max="7689" width="31.7265625" style="7" customWidth="1"/>
    <col min="7690" max="7690" width="27" style="7" customWidth="1"/>
    <col min="7691" max="7691" width="32.26953125" style="7" customWidth="1"/>
    <col min="7692" max="7703" width="5.54296875" style="7" customWidth="1"/>
    <col min="7704" max="7936" width="10.453125" style="7"/>
    <col min="7937" max="7937" width="3.81640625" style="7" bestFit="1" customWidth="1"/>
    <col min="7938" max="7938" width="35.81640625" style="7" customWidth="1"/>
    <col min="7939" max="7939" width="39.26953125" style="7" customWidth="1"/>
    <col min="7940" max="7940" width="19.81640625" style="7" customWidth="1"/>
    <col min="7941" max="7941" width="12.7265625" style="7" customWidth="1"/>
    <col min="7942" max="7942" width="15.54296875" style="7" customWidth="1"/>
    <col min="7943" max="7943" width="9.7265625" style="7" customWidth="1"/>
    <col min="7944" max="7944" width="13.453125" style="7" customWidth="1"/>
    <col min="7945" max="7945" width="31.7265625" style="7" customWidth="1"/>
    <col min="7946" max="7946" width="27" style="7" customWidth="1"/>
    <col min="7947" max="7947" width="32.26953125" style="7" customWidth="1"/>
    <col min="7948" max="7959" width="5.54296875" style="7" customWidth="1"/>
    <col min="7960" max="8192" width="10.453125" style="7"/>
    <col min="8193" max="8193" width="3.81640625" style="7" bestFit="1" customWidth="1"/>
    <col min="8194" max="8194" width="35.81640625" style="7" customWidth="1"/>
    <col min="8195" max="8195" width="39.26953125" style="7" customWidth="1"/>
    <col min="8196" max="8196" width="19.81640625" style="7" customWidth="1"/>
    <col min="8197" max="8197" width="12.7265625" style="7" customWidth="1"/>
    <col min="8198" max="8198" width="15.54296875" style="7" customWidth="1"/>
    <col min="8199" max="8199" width="9.7265625" style="7" customWidth="1"/>
    <col min="8200" max="8200" width="13.453125" style="7" customWidth="1"/>
    <col min="8201" max="8201" width="31.7265625" style="7" customWidth="1"/>
    <col min="8202" max="8202" width="27" style="7" customWidth="1"/>
    <col min="8203" max="8203" width="32.26953125" style="7" customWidth="1"/>
    <col min="8204" max="8215" width="5.54296875" style="7" customWidth="1"/>
    <col min="8216" max="8448" width="10.453125" style="7"/>
    <col min="8449" max="8449" width="3.81640625" style="7" bestFit="1" customWidth="1"/>
    <col min="8450" max="8450" width="35.81640625" style="7" customWidth="1"/>
    <col min="8451" max="8451" width="39.26953125" style="7" customWidth="1"/>
    <col min="8452" max="8452" width="19.81640625" style="7" customWidth="1"/>
    <col min="8453" max="8453" width="12.7265625" style="7" customWidth="1"/>
    <col min="8454" max="8454" width="15.54296875" style="7" customWidth="1"/>
    <col min="8455" max="8455" width="9.7265625" style="7" customWidth="1"/>
    <col min="8456" max="8456" width="13.453125" style="7" customWidth="1"/>
    <col min="8457" max="8457" width="31.7265625" style="7" customWidth="1"/>
    <col min="8458" max="8458" width="27" style="7" customWidth="1"/>
    <col min="8459" max="8459" width="32.26953125" style="7" customWidth="1"/>
    <col min="8460" max="8471" width="5.54296875" style="7" customWidth="1"/>
    <col min="8472" max="8704" width="10.453125" style="7"/>
    <col min="8705" max="8705" width="3.81640625" style="7" bestFit="1" customWidth="1"/>
    <col min="8706" max="8706" width="35.81640625" style="7" customWidth="1"/>
    <col min="8707" max="8707" width="39.26953125" style="7" customWidth="1"/>
    <col min="8708" max="8708" width="19.81640625" style="7" customWidth="1"/>
    <col min="8709" max="8709" width="12.7265625" style="7" customWidth="1"/>
    <col min="8710" max="8710" width="15.54296875" style="7" customWidth="1"/>
    <col min="8711" max="8711" width="9.7265625" style="7" customWidth="1"/>
    <col min="8712" max="8712" width="13.453125" style="7" customWidth="1"/>
    <col min="8713" max="8713" width="31.7265625" style="7" customWidth="1"/>
    <col min="8714" max="8714" width="27" style="7" customWidth="1"/>
    <col min="8715" max="8715" width="32.26953125" style="7" customWidth="1"/>
    <col min="8716" max="8727" width="5.54296875" style="7" customWidth="1"/>
    <col min="8728" max="8960" width="10.453125" style="7"/>
    <col min="8961" max="8961" width="3.81640625" style="7" bestFit="1" customWidth="1"/>
    <col min="8962" max="8962" width="35.81640625" style="7" customWidth="1"/>
    <col min="8963" max="8963" width="39.26953125" style="7" customWidth="1"/>
    <col min="8964" max="8964" width="19.81640625" style="7" customWidth="1"/>
    <col min="8965" max="8965" width="12.7265625" style="7" customWidth="1"/>
    <col min="8966" max="8966" width="15.54296875" style="7" customWidth="1"/>
    <col min="8967" max="8967" width="9.7265625" style="7" customWidth="1"/>
    <col min="8968" max="8968" width="13.453125" style="7" customWidth="1"/>
    <col min="8969" max="8969" width="31.7265625" style="7" customWidth="1"/>
    <col min="8970" max="8970" width="27" style="7" customWidth="1"/>
    <col min="8971" max="8971" width="32.26953125" style="7" customWidth="1"/>
    <col min="8972" max="8983" width="5.54296875" style="7" customWidth="1"/>
    <col min="8984" max="9216" width="10.453125" style="7"/>
    <col min="9217" max="9217" width="3.81640625" style="7" bestFit="1" customWidth="1"/>
    <col min="9218" max="9218" width="35.81640625" style="7" customWidth="1"/>
    <col min="9219" max="9219" width="39.26953125" style="7" customWidth="1"/>
    <col min="9220" max="9220" width="19.81640625" style="7" customWidth="1"/>
    <col min="9221" max="9221" width="12.7265625" style="7" customWidth="1"/>
    <col min="9222" max="9222" width="15.54296875" style="7" customWidth="1"/>
    <col min="9223" max="9223" width="9.7265625" style="7" customWidth="1"/>
    <col min="9224" max="9224" width="13.453125" style="7" customWidth="1"/>
    <col min="9225" max="9225" width="31.7265625" style="7" customWidth="1"/>
    <col min="9226" max="9226" width="27" style="7" customWidth="1"/>
    <col min="9227" max="9227" width="32.26953125" style="7" customWidth="1"/>
    <col min="9228" max="9239" width="5.54296875" style="7" customWidth="1"/>
    <col min="9240" max="9472" width="10.453125" style="7"/>
    <col min="9473" max="9473" width="3.81640625" style="7" bestFit="1" customWidth="1"/>
    <col min="9474" max="9474" width="35.81640625" style="7" customWidth="1"/>
    <col min="9475" max="9475" width="39.26953125" style="7" customWidth="1"/>
    <col min="9476" max="9476" width="19.81640625" style="7" customWidth="1"/>
    <col min="9477" max="9477" width="12.7265625" style="7" customWidth="1"/>
    <col min="9478" max="9478" width="15.54296875" style="7" customWidth="1"/>
    <col min="9479" max="9479" width="9.7265625" style="7" customWidth="1"/>
    <col min="9480" max="9480" width="13.453125" style="7" customWidth="1"/>
    <col min="9481" max="9481" width="31.7265625" style="7" customWidth="1"/>
    <col min="9482" max="9482" width="27" style="7" customWidth="1"/>
    <col min="9483" max="9483" width="32.26953125" style="7" customWidth="1"/>
    <col min="9484" max="9495" width="5.54296875" style="7" customWidth="1"/>
    <col min="9496" max="9728" width="10.453125" style="7"/>
    <col min="9729" max="9729" width="3.81640625" style="7" bestFit="1" customWidth="1"/>
    <col min="9730" max="9730" width="35.81640625" style="7" customWidth="1"/>
    <col min="9731" max="9731" width="39.26953125" style="7" customWidth="1"/>
    <col min="9732" max="9732" width="19.81640625" style="7" customWidth="1"/>
    <col min="9733" max="9733" width="12.7265625" style="7" customWidth="1"/>
    <col min="9734" max="9734" width="15.54296875" style="7" customWidth="1"/>
    <col min="9735" max="9735" width="9.7265625" style="7" customWidth="1"/>
    <col min="9736" max="9736" width="13.453125" style="7" customWidth="1"/>
    <col min="9737" max="9737" width="31.7265625" style="7" customWidth="1"/>
    <col min="9738" max="9738" width="27" style="7" customWidth="1"/>
    <col min="9739" max="9739" width="32.26953125" style="7" customWidth="1"/>
    <col min="9740" max="9751" width="5.54296875" style="7" customWidth="1"/>
    <col min="9752" max="9984" width="10.453125" style="7"/>
    <col min="9985" max="9985" width="3.81640625" style="7" bestFit="1" customWidth="1"/>
    <col min="9986" max="9986" width="35.81640625" style="7" customWidth="1"/>
    <col min="9987" max="9987" width="39.26953125" style="7" customWidth="1"/>
    <col min="9988" max="9988" width="19.81640625" style="7" customWidth="1"/>
    <col min="9989" max="9989" width="12.7265625" style="7" customWidth="1"/>
    <col min="9990" max="9990" width="15.54296875" style="7" customWidth="1"/>
    <col min="9991" max="9991" width="9.7265625" style="7" customWidth="1"/>
    <col min="9992" max="9992" width="13.453125" style="7" customWidth="1"/>
    <col min="9993" max="9993" width="31.7265625" style="7" customWidth="1"/>
    <col min="9994" max="9994" width="27" style="7" customWidth="1"/>
    <col min="9995" max="9995" width="32.26953125" style="7" customWidth="1"/>
    <col min="9996" max="10007" width="5.54296875" style="7" customWidth="1"/>
    <col min="10008" max="10240" width="10.453125" style="7"/>
    <col min="10241" max="10241" width="3.81640625" style="7" bestFit="1" customWidth="1"/>
    <col min="10242" max="10242" width="35.81640625" style="7" customWidth="1"/>
    <col min="10243" max="10243" width="39.26953125" style="7" customWidth="1"/>
    <col min="10244" max="10244" width="19.81640625" style="7" customWidth="1"/>
    <col min="10245" max="10245" width="12.7265625" style="7" customWidth="1"/>
    <col min="10246" max="10246" width="15.54296875" style="7" customWidth="1"/>
    <col min="10247" max="10247" width="9.7265625" style="7" customWidth="1"/>
    <col min="10248" max="10248" width="13.453125" style="7" customWidth="1"/>
    <col min="10249" max="10249" width="31.7265625" style="7" customWidth="1"/>
    <col min="10250" max="10250" width="27" style="7" customWidth="1"/>
    <col min="10251" max="10251" width="32.26953125" style="7" customWidth="1"/>
    <col min="10252" max="10263" width="5.54296875" style="7" customWidth="1"/>
    <col min="10264" max="10496" width="10.453125" style="7"/>
    <col min="10497" max="10497" width="3.81640625" style="7" bestFit="1" customWidth="1"/>
    <col min="10498" max="10498" width="35.81640625" style="7" customWidth="1"/>
    <col min="10499" max="10499" width="39.26953125" style="7" customWidth="1"/>
    <col min="10500" max="10500" width="19.81640625" style="7" customWidth="1"/>
    <col min="10501" max="10501" width="12.7265625" style="7" customWidth="1"/>
    <col min="10502" max="10502" width="15.54296875" style="7" customWidth="1"/>
    <col min="10503" max="10503" width="9.7265625" style="7" customWidth="1"/>
    <col min="10504" max="10504" width="13.453125" style="7" customWidth="1"/>
    <col min="10505" max="10505" width="31.7265625" style="7" customWidth="1"/>
    <col min="10506" max="10506" width="27" style="7" customWidth="1"/>
    <col min="10507" max="10507" width="32.26953125" style="7" customWidth="1"/>
    <col min="10508" max="10519" width="5.54296875" style="7" customWidth="1"/>
    <col min="10520" max="10752" width="10.453125" style="7"/>
    <col min="10753" max="10753" width="3.81640625" style="7" bestFit="1" customWidth="1"/>
    <col min="10754" max="10754" width="35.81640625" style="7" customWidth="1"/>
    <col min="10755" max="10755" width="39.26953125" style="7" customWidth="1"/>
    <col min="10756" max="10756" width="19.81640625" style="7" customWidth="1"/>
    <col min="10757" max="10757" width="12.7265625" style="7" customWidth="1"/>
    <col min="10758" max="10758" width="15.54296875" style="7" customWidth="1"/>
    <col min="10759" max="10759" width="9.7265625" style="7" customWidth="1"/>
    <col min="10760" max="10760" width="13.453125" style="7" customWidth="1"/>
    <col min="10761" max="10761" width="31.7265625" style="7" customWidth="1"/>
    <col min="10762" max="10762" width="27" style="7" customWidth="1"/>
    <col min="10763" max="10763" width="32.26953125" style="7" customWidth="1"/>
    <col min="10764" max="10775" width="5.54296875" style="7" customWidth="1"/>
    <col min="10776" max="11008" width="10.453125" style="7"/>
    <col min="11009" max="11009" width="3.81640625" style="7" bestFit="1" customWidth="1"/>
    <col min="11010" max="11010" width="35.81640625" style="7" customWidth="1"/>
    <col min="11011" max="11011" width="39.26953125" style="7" customWidth="1"/>
    <col min="11012" max="11012" width="19.81640625" style="7" customWidth="1"/>
    <col min="11013" max="11013" width="12.7265625" style="7" customWidth="1"/>
    <col min="11014" max="11014" width="15.54296875" style="7" customWidth="1"/>
    <col min="11015" max="11015" width="9.7265625" style="7" customWidth="1"/>
    <col min="11016" max="11016" width="13.453125" style="7" customWidth="1"/>
    <col min="11017" max="11017" width="31.7265625" style="7" customWidth="1"/>
    <col min="11018" max="11018" width="27" style="7" customWidth="1"/>
    <col min="11019" max="11019" width="32.26953125" style="7" customWidth="1"/>
    <col min="11020" max="11031" width="5.54296875" style="7" customWidth="1"/>
    <col min="11032" max="11264" width="10.453125" style="7"/>
    <col min="11265" max="11265" width="3.81640625" style="7" bestFit="1" customWidth="1"/>
    <col min="11266" max="11266" width="35.81640625" style="7" customWidth="1"/>
    <col min="11267" max="11267" width="39.26953125" style="7" customWidth="1"/>
    <col min="11268" max="11268" width="19.81640625" style="7" customWidth="1"/>
    <col min="11269" max="11269" width="12.7265625" style="7" customWidth="1"/>
    <col min="11270" max="11270" width="15.54296875" style="7" customWidth="1"/>
    <col min="11271" max="11271" width="9.7265625" style="7" customWidth="1"/>
    <col min="11272" max="11272" width="13.453125" style="7" customWidth="1"/>
    <col min="11273" max="11273" width="31.7265625" style="7" customWidth="1"/>
    <col min="11274" max="11274" width="27" style="7" customWidth="1"/>
    <col min="11275" max="11275" width="32.26953125" style="7" customWidth="1"/>
    <col min="11276" max="11287" width="5.54296875" style="7" customWidth="1"/>
    <col min="11288" max="11520" width="10.453125" style="7"/>
    <col min="11521" max="11521" width="3.81640625" style="7" bestFit="1" customWidth="1"/>
    <col min="11522" max="11522" width="35.81640625" style="7" customWidth="1"/>
    <col min="11523" max="11523" width="39.26953125" style="7" customWidth="1"/>
    <col min="11524" max="11524" width="19.81640625" style="7" customWidth="1"/>
    <col min="11525" max="11525" width="12.7265625" style="7" customWidth="1"/>
    <col min="11526" max="11526" width="15.54296875" style="7" customWidth="1"/>
    <col min="11527" max="11527" width="9.7265625" style="7" customWidth="1"/>
    <col min="11528" max="11528" width="13.453125" style="7" customWidth="1"/>
    <col min="11529" max="11529" width="31.7265625" style="7" customWidth="1"/>
    <col min="11530" max="11530" width="27" style="7" customWidth="1"/>
    <col min="11531" max="11531" width="32.26953125" style="7" customWidth="1"/>
    <col min="11532" max="11543" width="5.54296875" style="7" customWidth="1"/>
    <col min="11544" max="11776" width="10.453125" style="7"/>
    <col min="11777" max="11777" width="3.81640625" style="7" bestFit="1" customWidth="1"/>
    <col min="11778" max="11778" width="35.81640625" style="7" customWidth="1"/>
    <col min="11779" max="11779" width="39.26953125" style="7" customWidth="1"/>
    <col min="11780" max="11780" width="19.81640625" style="7" customWidth="1"/>
    <col min="11781" max="11781" width="12.7265625" style="7" customWidth="1"/>
    <col min="11782" max="11782" width="15.54296875" style="7" customWidth="1"/>
    <col min="11783" max="11783" width="9.7265625" style="7" customWidth="1"/>
    <col min="11784" max="11784" width="13.453125" style="7" customWidth="1"/>
    <col min="11785" max="11785" width="31.7265625" style="7" customWidth="1"/>
    <col min="11786" max="11786" width="27" style="7" customWidth="1"/>
    <col min="11787" max="11787" width="32.26953125" style="7" customWidth="1"/>
    <col min="11788" max="11799" width="5.54296875" style="7" customWidth="1"/>
    <col min="11800" max="12032" width="10.453125" style="7"/>
    <col min="12033" max="12033" width="3.81640625" style="7" bestFit="1" customWidth="1"/>
    <col min="12034" max="12034" width="35.81640625" style="7" customWidth="1"/>
    <col min="12035" max="12035" width="39.26953125" style="7" customWidth="1"/>
    <col min="12036" max="12036" width="19.81640625" style="7" customWidth="1"/>
    <col min="12037" max="12037" width="12.7265625" style="7" customWidth="1"/>
    <col min="12038" max="12038" width="15.54296875" style="7" customWidth="1"/>
    <col min="12039" max="12039" width="9.7265625" style="7" customWidth="1"/>
    <col min="12040" max="12040" width="13.453125" style="7" customWidth="1"/>
    <col min="12041" max="12041" width="31.7265625" style="7" customWidth="1"/>
    <col min="12042" max="12042" width="27" style="7" customWidth="1"/>
    <col min="12043" max="12043" width="32.26953125" style="7" customWidth="1"/>
    <col min="12044" max="12055" width="5.54296875" style="7" customWidth="1"/>
    <col min="12056" max="12288" width="10.453125" style="7"/>
    <col min="12289" max="12289" width="3.81640625" style="7" bestFit="1" customWidth="1"/>
    <col min="12290" max="12290" width="35.81640625" style="7" customWidth="1"/>
    <col min="12291" max="12291" width="39.26953125" style="7" customWidth="1"/>
    <col min="12292" max="12292" width="19.81640625" style="7" customWidth="1"/>
    <col min="12293" max="12293" width="12.7265625" style="7" customWidth="1"/>
    <col min="12294" max="12294" width="15.54296875" style="7" customWidth="1"/>
    <col min="12295" max="12295" width="9.7265625" style="7" customWidth="1"/>
    <col min="12296" max="12296" width="13.453125" style="7" customWidth="1"/>
    <col min="12297" max="12297" width="31.7265625" style="7" customWidth="1"/>
    <col min="12298" max="12298" width="27" style="7" customWidth="1"/>
    <col min="12299" max="12299" width="32.26953125" style="7" customWidth="1"/>
    <col min="12300" max="12311" width="5.54296875" style="7" customWidth="1"/>
    <col min="12312" max="12544" width="10.453125" style="7"/>
    <col min="12545" max="12545" width="3.81640625" style="7" bestFit="1" customWidth="1"/>
    <col min="12546" max="12546" width="35.81640625" style="7" customWidth="1"/>
    <col min="12547" max="12547" width="39.26953125" style="7" customWidth="1"/>
    <col min="12548" max="12548" width="19.81640625" style="7" customWidth="1"/>
    <col min="12549" max="12549" width="12.7265625" style="7" customWidth="1"/>
    <col min="12550" max="12550" width="15.54296875" style="7" customWidth="1"/>
    <col min="12551" max="12551" width="9.7265625" style="7" customWidth="1"/>
    <col min="12552" max="12552" width="13.453125" style="7" customWidth="1"/>
    <col min="12553" max="12553" width="31.7265625" style="7" customWidth="1"/>
    <col min="12554" max="12554" width="27" style="7" customWidth="1"/>
    <col min="12555" max="12555" width="32.26953125" style="7" customWidth="1"/>
    <col min="12556" max="12567" width="5.54296875" style="7" customWidth="1"/>
    <col min="12568" max="12800" width="10.453125" style="7"/>
    <col min="12801" max="12801" width="3.81640625" style="7" bestFit="1" customWidth="1"/>
    <col min="12802" max="12802" width="35.81640625" style="7" customWidth="1"/>
    <col min="12803" max="12803" width="39.26953125" style="7" customWidth="1"/>
    <col min="12804" max="12804" width="19.81640625" style="7" customWidth="1"/>
    <col min="12805" max="12805" width="12.7265625" style="7" customWidth="1"/>
    <col min="12806" max="12806" width="15.54296875" style="7" customWidth="1"/>
    <col min="12807" max="12807" width="9.7265625" style="7" customWidth="1"/>
    <col min="12808" max="12808" width="13.453125" style="7" customWidth="1"/>
    <col min="12809" max="12809" width="31.7265625" style="7" customWidth="1"/>
    <col min="12810" max="12810" width="27" style="7" customWidth="1"/>
    <col min="12811" max="12811" width="32.26953125" style="7" customWidth="1"/>
    <col min="12812" max="12823" width="5.54296875" style="7" customWidth="1"/>
    <col min="12824" max="13056" width="10.453125" style="7"/>
    <col min="13057" max="13057" width="3.81640625" style="7" bestFit="1" customWidth="1"/>
    <col min="13058" max="13058" width="35.81640625" style="7" customWidth="1"/>
    <col min="13059" max="13059" width="39.26953125" style="7" customWidth="1"/>
    <col min="13060" max="13060" width="19.81640625" style="7" customWidth="1"/>
    <col min="13061" max="13061" width="12.7265625" style="7" customWidth="1"/>
    <col min="13062" max="13062" width="15.54296875" style="7" customWidth="1"/>
    <col min="13063" max="13063" width="9.7265625" style="7" customWidth="1"/>
    <col min="13064" max="13064" width="13.453125" style="7" customWidth="1"/>
    <col min="13065" max="13065" width="31.7265625" style="7" customWidth="1"/>
    <col min="13066" max="13066" width="27" style="7" customWidth="1"/>
    <col min="13067" max="13067" width="32.26953125" style="7" customWidth="1"/>
    <col min="13068" max="13079" width="5.54296875" style="7" customWidth="1"/>
    <col min="13080" max="13312" width="10.453125" style="7"/>
    <col min="13313" max="13313" width="3.81640625" style="7" bestFit="1" customWidth="1"/>
    <col min="13314" max="13314" width="35.81640625" style="7" customWidth="1"/>
    <col min="13315" max="13315" width="39.26953125" style="7" customWidth="1"/>
    <col min="13316" max="13316" width="19.81640625" style="7" customWidth="1"/>
    <col min="13317" max="13317" width="12.7265625" style="7" customWidth="1"/>
    <col min="13318" max="13318" width="15.54296875" style="7" customWidth="1"/>
    <col min="13319" max="13319" width="9.7265625" style="7" customWidth="1"/>
    <col min="13320" max="13320" width="13.453125" style="7" customWidth="1"/>
    <col min="13321" max="13321" width="31.7265625" style="7" customWidth="1"/>
    <col min="13322" max="13322" width="27" style="7" customWidth="1"/>
    <col min="13323" max="13323" width="32.26953125" style="7" customWidth="1"/>
    <col min="13324" max="13335" width="5.54296875" style="7" customWidth="1"/>
    <col min="13336" max="13568" width="10.453125" style="7"/>
    <col min="13569" max="13569" width="3.81640625" style="7" bestFit="1" customWidth="1"/>
    <col min="13570" max="13570" width="35.81640625" style="7" customWidth="1"/>
    <col min="13571" max="13571" width="39.26953125" style="7" customWidth="1"/>
    <col min="13572" max="13572" width="19.81640625" style="7" customWidth="1"/>
    <col min="13573" max="13573" width="12.7265625" style="7" customWidth="1"/>
    <col min="13574" max="13574" width="15.54296875" style="7" customWidth="1"/>
    <col min="13575" max="13575" width="9.7265625" style="7" customWidth="1"/>
    <col min="13576" max="13576" width="13.453125" style="7" customWidth="1"/>
    <col min="13577" max="13577" width="31.7265625" style="7" customWidth="1"/>
    <col min="13578" max="13578" width="27" style="7" customWidth="1"/>
    <col min="13579" max="13579" width="32.26953125" style="7" customWidth="1"/>
    <col min="13580" max="13591" width="5.54296875" style="7" customWidth="1"/>
    <col min="13592" max="13824" width="10.453125" style="7"/>
    <col min="13825" max="13825" width="3.81640625" style="7" bestFit="1" customWidth="1"/>
    <col min="13826" max="13826" width="35.81640625" style="7" customWidth="1"/>
    <col min="13827" max="13827" width="39.26953125" style="7" customWidth="1"/>
    <col min="13828" max="13828" width="19.81640625" style="7" customWidth="1"/>
    <col min="13829" max="13829" width="12.7265625" style="7" customWidth="1"/>
    <col min="13830" max="13830" width="15.54296875" style="7" customWidth="1"/>
    <col min="13831" max="13831" width="9.7265625" style="7" customWidth="1"/>
    <col min="13832" max="13832" width="13.453125" style="7" customWidth="1"/>
    <col min="13833" max="13833" width="31.7265625" style="7" customWidth="1"/>
    <col min="13834" max="13834" width="27" style="7" customWidth="1"/>
    <col min="13835" max="13835" width="32.26953125" style="7" customWidth="1"/>
    <col min="13836" max="13847" width="5.54296875" style="7" customWidth="1"/>
    <col min="13848" max="14080" width="10.453125" style="7"/>
    <col min="14081" max="14081" width="3.81640625" style="7" bestFit="1" customWidth="1"/>
    <col min="14082" max="14082" width="35.81640625" style="7" customWidth="1"/>
    <col min="14083" max="14083" width="39.26953125" style="7" customWidth="1"/>
    <col min="14084" max="14084" width="19.81640625" style="7" customWidth="1"/>
    <col min="14085" max="14085" width="12.7265625" style="7" customWidth="1"/>
    <col min="14086" max="14086" width="15.54296875" style="7" customWidth="1"/>
    <col min="14087" max="14087" width="9.7265625" style="7" customWidth="1"/>
    <col min="14088" max="14088" width="13.453125" style="7" customWidth="1"/>
    <col min="14089" max="14089" width="31.7265625" style="7" customWidth="1"/>
    <col min="14090" max="14090" width="27" style="7" customWidth="1"/>
    <col min="14091" max="14091" width="32.26953125" style="7" customWidth="1"/>
    <col min="14092" max="14103" width="5.54296875" style="7" customWidth="1"/>
    <col min="14104" max="14336" width="10.453125" style="7"/>
    <col min="14337" max="14337" width="3.81640625" style="7" bestFit="1" customWidth="1"/>
    <col min="14338" max="14338" width="35.81640625" style="7" customWidth="1"/>
    <col min="14339" max="14339" width="39.26953125" style="7" customWidth="1"/>
    <col min="14340" max="14340" width="19.81640625" style="7" customWidth="1"/>
    <col min="14341" max="14341" width="12.7265625" style="7" customWidth="1"/>
    <col min="14342" max="14342" width="15.54296875" style="7" customWidth="1"/>
    <col min="14343" max="14343" width="9.7265625" style="7" customWidth="1"/>
    <col min="14344" max="14344" width="13.453125" style="7" customWidth="1"/>
    <col min="14345" max="14345" width="31.7265625" style="7" customWidth="1"/>
    <col min="14346" max="14346" width="27" style="7" customWidth="1"/>
    <col min="14347" max="14347" width="32.26953125" style="7" customWidth="1"/>
    <col min="14348" max="14359" width="5.54296875" style="7" customWidth="1"/>
    <col min="14360" max="14592" width="10.453125" style="7"/>
    <col min="14593" max="14593" width="3.81640625" style="7" bestFit="1" customWidth="1"/>
    <col min="14594" max="14594" width="35.81640625" style="7" customWidth="1"/>
    <col min="14595" max="14595" width="39.26953125" style="7" customWidth="1"/>
    <col min="14596" max="14596" width="19.81640625" style="7" customWidth="1"/>
    <col min="14597" max="14597" width="12.7265625" style="7" customWidth="1"/>
    <col min="14598" max="14598" width="15.54296875" style="7" customWidth="1"/>
    <col min="14599" max="14599" width="9.7265625" style="7" customWidth="1"/>
    <col min="14600" max="14600" width="13.453125" style="7" customWidth="1"/>
    <col min="14601" max="14601" width="31.7265625" style="7" customWidth="1"/>
    <col min="14602" max="14602" width="27" style="7" customWidth="1"/>
    <col min="14603" max="14603" width="32.26953125" style="7" customWidth="1"/>
    <col min="14604" max="14615" width="5.54296875" style="7" customWidth="1"/>
    <col min="14616" max="14848" width="10.453125" style="7"/>
    <col min="14849" max="14849" width="3.81640625" style="7" bestFit="1" customWidth="1"/>
    <col min="14850" max="14850" width="35.81640625" style="7" customWidth="1"/>
    <col min="14851" max="14851" width="39.26953125" style="7" customWidth="1"/>
    <col min="14852" max="14852" width="19.81640625" style="7" customWidth="1"/>
    <col min="14853" max="14853" width="12.7265625" style="7" customWidth="1"/>
    <col min="14854" max="14854" width="15.54296875" style="7" customWidth="1"/>
    <col min="14855" max="14855" width="9.7265625" style="7" customWidth="1"/>
    <col min="14856" max="14856" width="13.453125" style="7" customWidth="1"/>
    <col min="14857" max="14857" width="31.7265625" style="7" customWidth="1"/>
    <col min="14858" max="14858" width="27" style="7" customWidth="1"/>
    <col min="14859" max="14859" width="32.26953125" style="7" customWidth="1"/>
    <col min="14860" max="14871" width="5.54296875" style="7" customWidth="1"/>
    <col min="14872" max="15104" width="10.453125" style="7"/>
    <col min="15105" max="15105" width="3.81640625" style="7" bestFit="1" customWidth="1"/>
    <col min="15106" max="15106" width="35.81640625" style="7" customWidth="1"/>
    <col min="15107" max="15107" width="39.26953125" style="7" customWidth="1"/>
    <col min="15108" max="15108" width="19.81640625" style="7" customWidth="1"/>
    <col min="15109" max="15109" width="12.7265625" style="7" customWidth="1"/>
    <col min="15110" max="15110" width="15.54296875" style="7" customWidth="1"/>
    <col min="15111" max="15111" width="9.7265625" style="7" customWidth="1"/>
    <col min="15112" max="15112" width="13.453125" style="7" customWidth="1"/>
    <col min="15113" max="15113" width="31.7265625" style="7" customWidth="1"/>
    <col min="15114" max="15114" width="27" style="7" customWidth="1"/>
    <col min="15115" max="15115" width="32.26953125" style="7" customWidth="1"/>
    <col min="15116" max="15127" width="5.54296875" style="7" customWidth="1"/>
    <col min="15128" max="15360" width="10.453125" style="7"/>
    <col min="15361" max="15361" width="3.81640625" style="7" bestFit="1" customWidth="1"/>
    <col min="15362" max="15362" width="35.81640625" style="7" customWidth="1"/>
    <col min="15363" max="15363" width="39.26953125" style="7" customWidth="1"/>
    <col min="15364" max="15364" width="19.81640625" style="7" customWidth="1"/>
    <col min="15365" max="15365" width="12.7265625" style="7" customWidth="1"/>
    <col min="15366" max="15366" width="15.54296875" style="7" customWidth="1"/>
    <col min="15367" max="15367" width="9.7265625" style="7" customWidth="1"/>
    <col min="15368" max="15368" width="13.453125" style="7" customWidth="1"/>
    <col min="15369" max="15369" width="31.7265625" style="7" customWidth="1"/>
    <col min="15370" max="15370" width="27" style="7" customWidth="1"/>
    <col min="15371" max="15371" width="32.26953125" style="7" customWidth="1"/>
    <col min="15372" max="15383" width="5.54296875" style="7" customWidth="1"/>
    <col min="15384" max="15616" width="10.453125" style="7"/>
    <col min="15617" max="15617" width="3.81640625" style="7" bestFit="1" customWidth="1"/>
    <col min="15618" max="15618" width="35.81640625" style="7" customWidth="1"/>
    <col min="15619" max="15619" width="39.26953125" style="7" customWidth="1"/>
    <col min="15620" max="15620" width="19.81640625" style="7" customWidth="1"/>
    <col min="15621" max="15621" width="12.7265625" style="7" customWidth="1"/>
    <col min="15622" max="15622" width="15.54296875" style="7" customWidth="1"/>
    <col min="15623" max="15623" width="9.7265625" style="7" customWidth="1"/>
    <col min="15624" max="15624" width="13.453125" style="7" customWidth="1"/>
    <col min="15625" max="15625" width="31.7265625" style="7" customWidth="1"/>
    <col min="15626" max="15626" width="27" style="7" customWidth="1"/>
    <col min="15627" max="15627" width="32.26953125" style="7" customWidth="1"/>
    <col min="15628" max="15639" width="5.54296875" style="7" customWidth="1"/>
    <col min="15640" max="15872" width="10.453125" style="7"/>
    <col min="15873" max="15873" width="3.81640625" style="7" bestFit="1" customWidth="1"/>
    <col min="15874" max="15874" width="35.81640625" style="7" customWidth="1"/>
    <col min="15875" max="15875" width="39.26953125" style="7" customWidth="1"/>
    <col min="15876" max="15876" width="19.81640625" style="7" customWidth="1"/>
    <col min="15877" max="15877" width="12.7265625" style="7" customWidth="1"/>
    <col min="15878" max="15878" width="15.54296875" style="7" customWidth="1"/>
    <col min="15879" max="15879" width="9.7265625" style="7" customWidth="1"/>
    <col min="15880" max="15880" width="13.453125" style="7" customWidth="1"/>
    <col min="15881" max="15881" width="31.7265625" style="7" customWidth="1"/>
    <col min="15882" max="15882" width="27" style="7" customWidth="1"/>
    <col min="15883" max="15883" width="32.26953125" style="7" customWidth="1"/>
    <col min="15884" max="15895" width="5.54296875" style="7" customWidth="1"/>
    <col min="15896" max="16128" width="10.453125" style="7"/>
    <col min="16129" max="16129" width="3.81640625" style="7" bestFit="1" customWidth="1"/>
    <col min="16130" max="16130" width="35.81640625" style="7" customWidth="1"/>
    <col min="16131" max="16131" width="39.26953125" style="7" customWidth="1"/>
    <col min="16132" max="16132" width="19.81640625" style="7" customWidth="1"/>
    <col min="16133" max="16133" width="12.7265625" style="7" customWidth="1"/>
    <col min="16134" max="16134" width="15.54296875" style="7" customWidth="1"/>
    <col min="16135" max="16135" width="9.7265625" style="7" customWidth="1"/>
    <col min="16136" max="16136" width="13.453125" style="7" customWidth="1"/>
    <col min="16137" max="16137" width="31.7265625" style="7" customWidth="1"/>
    <col min="16138" max="16138" width="27" style="7" customWidth="1"/>
    <col min="16139" max="16139" width="32.26953125" style="7" customWidth="1"/>
    <col min="16140" max="16151" width="5.54296875" style="7" customWidth="1"/>
    <col min="16152" max="16384" width="10.453125" style="7"/>
  </cols>
  <sheetData>
    <row r="1" spans="1:18" s="1" customFormat="1" ht="17.5" x14ac:dyDescent="0.35">
      <c r="B1" s="198" t="s">
        <v>0</v>
      </c>
      <c r="C1" s="195" t="s">
        <v>0</v>
      </c>
      <c r="D1" s="374" t="s">
        <v>0</v>
      </c>
      <c r="E1" s="374"/>
      <c r="F1" s="58"/>
      <c r="G1" s="59"/>
      <c r="H1" s="369" t="s">
        <v>46</v>
      </c>
      <c r="I1" s="369"/>
      <c r="M1" s="2"/>
      <c r="N1" s="2"/>
      <c r="O1" s="2"/>
      <c r="P1" s="2"/>
      <c r="Q1" s="2"/>
      <c r="R1" s="2"/>
    </row>
    <row r="2" spans="1:18" s="3" customFormat="1" ht="51.75" customHeight="1" x14ac:dyDescent="0.35">
      <c r="B2" s="199" t="s">
        <v>1</v>
      </c>
      <c r="C2" s="196" t="s">
        <v>75</v>
      </c>
      <c r="D2" s="375" t="s">
        <v>47</v>
      </c>
      <c r="E2" s="375"/>
      <c r="F2" s="62"/>
      <c r="G2" s="63"/>
      <c r="H2" s="370" t="s">
        <v>2</v>
      </c>
      <c r="I2" s="370"/>
      <c r="M2" s="5"/>
      <c r="N2" s="5"/>
      <c r="O2" s="5"/>
      <c r="P2" s="5"/>
      <c r="Q2" s="5"/>
      <c r="R2" s="5"/>
    </row>
    <row r="3" spans="1:18" s="3" customFormat="1" ht="18" x14ac:dyDescent="0.4">
      <c r="B3" s="200" t="s">
        <v>48</v>
      </c>
      <c r="C3" s="194" t="s">
        <v>78</v>
      </c>
      <c r="D3" s="376" t="s">
        <v>49</v>
      </c>
      <c r="E3" s="376"/>
      <c r="F3" s="66"/>
      <c r="G3" s="67"/>
      <c r="H3" s="371" t="s">
        <v>50</v>
      </c>
      <c r="I3" s="371"/>
      <c r="M3" s="5"/>
      <c r="N3" s="5"/>
      <c r="O3" s="5"/>
      <c r="P3" s="5"/>
      <c r="Q3" s="5"/>
      <c r="R3" s="5"/>
    </row>
    <row r="4" spans="1:18" s="3" customFormat="1" ht="18" x14ac:dyDescent="0.4">
      <c r="B4" s="201" t="s">
        <v>51</v>
      </c>
      <c r="C4" s="194" t="s">
        <v>148</v>
      </c>
      <c r="D4" s="377" t="s">
        <v>51</v>
      </c>
      <c r="E4" s="377"/>
      <c r="F4" s="66"/>
      <c r="G4" s="69"/>
      <c r="H4" s="372" t="s">
        <v>52</v>
      </c>
      <c r="I4" s="372"/>
      <c r="J4" s="6"/>
      <c r="M4" s="5"/>
      <c r="N4" s="5"/>
      <c r="O4" s="5"/>
      <c r="P4" s="5"/>
      <c r="Q4" s="5"/>
      <c r="R4" s="5"/>
    </row>
    <row r="5" spans="1:18" ht="18" x14ac:dyDescent="0.4">
      <c r="B5" s="38"/>
      <c r="C5" s="38"/>
      <c r="D5" s="38"/>
      <c r="E5" s="38"/>
      <c r="F5" s="38"/>
      <c r="G5" s="38"/>
      <c r="H5" s="38"/>
      <c r="I5" s="38"/>
    </row>
    <row r="6" spans="1:18" ht="17.5" x14ac:dyDescent="0.35">
      <c r="D6" s="8" t="s">
        <v>3</v>
      </c>
      <c r="E6" s="9"/>
      <c r="F6" s="9"/>
      <c r="G6" s="9"/>
      <c r="H6" s="9"/>
      <c r="I6" s="9"/>
      <c r="J6" s="9"/>
    </row>
    <row r="7" spans="1:18" ht="35.25" customHeight="1" x14ac:dyDescent="0.35">
      <c r="B7" s="373" t="s">
        <v>58</v>
      </c>
      <c r="C7" s="373"/>
      <c r="D7" s="373"/>
      <c r="E7" s="373"/>
      <c r="F7" s="373"/>
      <c r="G7" s="373"/>
      <c r="H7" s="373"/>
      <c r="I7" s="373"/>
    </row>
    <row r="8" spans="1:18" x14ac:dyDescent="0.35">
      <c r="E8" s="10"/>
      <c r="F8" s="10"/>
      <c r="G8" s="10"/>
      <c r="H8" s="10"/>
      <c r="I8" s="10"/>
      <c r="J8" s="10"/>
      <c r="K8" s="10"/>
    </row>
    <row r="9" spans="1:18" x14ac:dyDescent="0.35">
      <c r="A9" s="11" t="s">
        <v>4</v>
      </c>
      <c r="B9" s="10"/>
      <c r="C9" s="12" t="s">
        <v>5</v>
      </c>
      <c r="I9" s="10"/>
      <c r="J9" s="10"/>
      <c r="K9" s="10"/>
    </row>
    <row r="10" spans="1:18" ht="17.5" x14ac:dyDescent="0.35">
      <c r="A10" s="11" t="s">
        <v>6</v>
      </c>
      <c r="C10" s="13" t="s">
        <v>54</v>
      </c>
      <c r="I10" s="14"/>
      <c r="J10" s="14"/>
    </row>
    <row r="11" spans="1:18" x14ac:dyDescent="0.35">
      <c r="A11" s="11" t="s">
        <v>7</v>
      </c>
      <c r="B11" s="11"/>
      <c r="C11" s="15" t="s">
        <v>149</v>
      </c>
      <c r="K11" s="16"/>
    </row>
    <row r="12" spans="1:18" s="14" customFormat="1" x14ac:dyDescent="0.35">
      <c r="A12" s="11" t="s">
        <v>8</v>
      </c>
      <c r="B12" s="11"/>
      <c r="C12" s="12" t="s">
        <v>150</v>
      </c>
    </row>
    <row r="13" spans="1:18" x14ac:dyDescent="0.35">
      <c r="A13" s="11" t="s">
        <v>9</v>
      </c>
      <c r="B13" s="11"/>
      <c r="C13" s="12" t="s">
        <v>10</v>
      </c>
    </row>
    <row r="14" spans="1:18" x14ac:dyDescent="0.35">
      <c r="A14" s="11" t="s">
        <v>11</v>
      </c>
      <c r="B14" s="11"/>
      <c r="C14" s="12">
        <f>SUM(D21:D54)</f>
        <v>3800</v>
      </c>
      <c r="D14" s="7" t="s">
        <v>12</v>
      </c>
      <c r="E14" s="17">
        <v>114</v>
      </c>
      <c r="F14" s="7" t="s">
        <v>13</v>
      </c>
      <c r="G14" s="17">
        <f>C14-E14</f>
        <v>3686</v>
      </c>
    </row>
    <row r="15" spans="1:18" x14ac:dyDescent="0.35">
      <c r="A15" s="11" t="s">
        <v>14</v>
      </c>
      <c r="B15" s="11"/>
      <c r="C15" s="12" t="s">
        <v>15</v>
      </c>
    </row>
    <row r="16" spans="1:18" x14ac:dyDescent="0.35">
      <c r="A16" s="18" t="s">
        <v>16</v>
      </c>
      <c r="B16" s="18"/>
      <c r="C16" s="12" t="s">
        <v>45</v>
      </c>
    </row>
    <row r="18" spans="1:10" x14ac:dyDescent="0.35">
      <c r="A18" s="366" t="s">
        <v>17</v>
      </c>
      <c r="B18" s="366" t="s">
        <v>18</v>
      </c>
      <c r="C18" s="366" t="s">
        <v>19</v>
      </c>
      <c r="D18" s="366" t="s">
        <v>20</v>
      </c>
      <c r="E18" s="366" t="s">
        <v>21</v>
      </c>
      <c r="F18" s="366"/>
      <c r="G18" s="366"/>
      <c r="H18" s="366"/>
      <c r="I18" s="366" t="s">
        <v>22</v>
      </c>
    </row>
    <row r="19" spans="1:10" ht="45" customHeight="1" x14ac:dyDescent="0.35">
      <c r="A19" s="367"/>
      <c r="B19" s="367"/>
      <c r="C19" s="367"/>
      <c r="D19" s="368"/>
      <c r="E19" s="197" t="s">
        <v>23</v>
      </c>
      <c r="F19" s="197" t="s">
        <v>24</v>
      </c>
      <c r="G19" s="197" t="s">
        <v>25</v>
      </c>
      <c r="H19" s="197" t="s">
        <v>26</v>
      </c>
      <c r="I19" s="366"/>
      <c r="J19" s="20"/>
    </row>
    <row r="20" spans="1:10" ht="31.5" customHeight="1" x14ac:dyDescent="0.35">
      <c r="A20" s="21">
        <v>1</v>
      </c>
      <c r="B20" s="22" t="s">
        <v>27</v>
      </c>
      <c r="C20" s="23" t="s">
        <v>28</v>
      </c>
      <c r="D20" s="24"/>
      <c r="E20" s="192"/>
      <c r="F20" s="28"/>
      <c r="G20" s="28"/>
      <c r="H20" s="28">
        <v>0.80555555555555547</v>
      </c>
      <c r="I20" s="25" t="s">
        <v>29</v>
      </c>
      <c r="J20" s="20"/>
    </row>
    <row r="21" spans="1:10" ht="45" customHeight="1" x14ac:dyDescent="0.35">
      <c r="A21" s="21">
        <v>2</v>
      </c>
      <c r="B21" s="22" t="s">
        <v>55</v>
      </c>
      <c r="C21" s="23" t="s">
        <v>56</v>
      </c>
      <c r="D21" s="27">
        <v>22</v>
      </c>
      <c r="E21" s="28">
        <v>2.7777777777777776E-2</v>
      </c>
      <c r="F21" s="28">
        <f t="shared" ref="F21:F54" si="0">E21+H20</f>
        <v>0.83333333333333326</v>
      </c>
      <c r="G21" s="28">
        <v>0.25</v>
      </c>
      <c r="H21" s="28">
        <f t="shared" ref="H21:H53" si="1">F21+G21</f>
        <v>1.0833333333333333</v>
      </c>
      <c r="I21" s="28" t="s">
        <v>32</v>
      </c>
      <c r="J21" s="20"/>
    </row>
    <row r="22" spans="1:10" x14ac:dyDescent="0.35">
      <c r="A22" s="21">
        <v>3</v>
      </c>
      <c r="B22" s="29"/>
      <c r="C22" s="23"/>
      <c r="D22" s="27">
        <v>220</v>
      </c>
      <c r="E22" s="28">
        <v>0.16666666666666666</v>
      </c>
      <c r="F22" s="28">
        <f t="shared" si="0"/>
        <v>1.25</v>
      </c>
      <c r="G22" s="28">
        <v>2.0833333333333332E-2</v>
      </c>
      <c r="H22" s="28">
        <f t="shared" si="1"/>
        <v>1.2708333333333333</v>
      </c>
      <c r="I22" s="26" t="s">
        <v>33</v>
      </c>
      <c r="J22" s="20"/>
    </row>
    <row r="23" spans="1:10" x14ac:dyDescent="0.35">
      <c r="A23" s="21">
        <v>4</v>
      </c>
      <c r="B23" s="29"/>
      <c r="C23" s="30"/>
      <c r="D23" s="27">
        <v>110</v>
      </c>
      <c r="E23" s="28">
        <v>8.3333333333333329E-2</v>
      </c>
      <c r="F23" s="28">
        <f t="shared" si="0"/>
        <v>1.3541666666666665</v>
      </c>
      <c r="G23" s="28">
        <v>1.0416666666666666E-2</v>
      </c>
      <c r="H23" s="28">
        <f t="shared" si="1"/>
        <v>1.3645833333333333</v>
      </c>
      <c r="I23" s="26" t="s">
        <v>33</v>
      </c>
      <c r="J23" s="20"/>
    </row>
    <row r="24" spans="1:10" x14ac:dyDescent="0.35">
      <c r="A24" s="21">
        <v>5</v>
      </c>
      <c r="B24" s="29"/>
      <c r="C24" s="30"/>
      <c r="D24" s="27">
        <v>110</v>
      </c>
      <c r="E24" s="28">
        <v>8.3333333333333329E-2</v>
      </c>
      <c r="F24" s="28">
        <f t="shared" si="0"/>
        <v>1.4479166666666665</v>
      </c>
      <c r="G24" s="28">
        <v>1.0416666666666666E-2</v>
      </c>
      <c r="H24" s="28">
        <f t="shared" si="1"/>
        <v>1.4583333333333333</v>
      </c>
      <c r="I24" s="26" t="s">
        <v>33</v>
      </c>
      <c r="J24" s="20"/>
    </row>
    <row r="25" spans="1:10" x14ac:dyDescent="0.35">
      <c r="A25" s="21">
        <v>6</v>
      </c>
      <c r="B25" s="29"/>
      <c r="C25" s="30"/>
      <c r="D25" s="27">
        <v>110</v>
      </c>
      <c r="E25" s="28">
        <v>8.3333333333333329E-2</v>
      </c>
      <c r="F25" s="28">
        <f t="shared" si="0"/>
        <v>1.5416666666666665</v>
      </c>
      <c r="G25" s="28">
        <v>1.0416666666666666E-2</v>
      </c>
      <c r="H25" s="28">
        <f t="shared" si="1"/>
        <v>1.5520833333333333</v>
      </c>
      <c r="I25" s="26" t="s">
        <v>33</v>
      </c>
      <c r="J25" s="20"/>
    </row>
    <row r="26" spans="1:10" x14ac:dyDescent="0.35">
      <c r="A26" s="21">
        <v>7</v>
      </c>
      <c r="B26" s="29"/>
      <c r="C26" s="30"/>
      <c r="D26" s="27">
        <v>110</v>
      </c>
      <c r="E26" s="28">
        <v>8.3333333333333329E-2</v>
      </c>
      <c r="F26" s="28">
        <f t="shared" si="0"/>
        <v>1.6354166666666665</v>
      </c>
      <c r="G26" s="28">
        <v>1.0416666666666666E-2</v>
      </c>
      <c r="H26" s="28">
        <f t="shared" si="1"/>
        <v>1.6458333333333333</v>
      </c>
      <c r="I26" s="26" t="s">
        <v>33</v>
      </c>
      <c r="J26" s="20"/>
    </row>
    <row r="27" spans="1:10" x14ac:dyDescent="0.35">
      <c r="A27" s="21">
        <v>8</v>
      </c>
      <c r="B27" s="29"/>
      <c r="C27" s="30"/>
      <c r="D27" s="27">
        <v>110</v>
      </c>
      <c r="E27" s="28">
        <v>8.3333333333333329E-2</v>
      </c>
      <c r="F27" s="28">
        <f t="shared" si="0"/>
        <v>1.7291666666666665</v>
      </c>
      <c r="G27" s="28">
        <v>1.0416666666666666E-2</v>
      </c>
      <c r="H27" s="28">
        <f t="shared" si="1"/>
        <v>1.7395833333333333</v>
      </c>
      <c r="I27" s="26" t="s">
        <v>33</v>
      </c>
      <c r="J27" s="20"/>
    </row>
    <row r="28" spans="1:10" ht="18" x14ac:dyDescent="0.4">
      <c r="A28" s="21">
        <v>9</v>
      </c>
      <c r="B28" s="29"/>
      <c r="C28" s="30"/>
      <c r="D28" s="27">
        <v>110</v>
      </c>
      <c r="E28" s="28">
        <v>8.3333333333333329E-2</v>
      </c>
      <c r="F28" s="28">
        <f t="shared" si="0"/>
        <v>1.8229166666666665</v>
      </c>
      <c r="G28" s="28">
        <v>1.0416666666666666E-2</v>
      </c>
      <c r="H28" s="28">
        <f t="shared" si="1"/>
        <v>1.8333333333333333</v>
      </c>
      <c r="I28" s="26" t="s">
        <v>33</v>
      </c>
      <c r="J28" s="31"/>
    </row>
    <row r="29" spans="1:10" ht="18" x14ac:dyDescent="0.4">
      <c r="A29" s="21">
        <v>10</v>
      </c>
      <c r="B29" s="29"/>
      <c r="C29" s="30"/>
      <c r="D29" s="27">
        <v>110</v>
      </c>
      <c r="E29" s="28">
        <v>8.3333333333333329E-2</v>
      </c>
      <c r="F29" s="28">
        <f t="shared" si="0"/>
        <v>1.9166666666666665</v>
      </c>
      <c r="G29" s="28">
        <v>0.375</v>
      </c>
      <c r="H29" s="28">
        <f t="shared" si="1"/>
        <v>2.2916666666666665</v>
      </c>
      <c r="I29" s="26" t="s">
        <v>34</v>
      </c>
      <c r="J29" s="31"/>
    </row>
    <row r="30" spans="1:10" ht="18" x14ac:dyDescent="0.4">
      <c r="A30" s="21">
        <v>11</v>
      </c>
      <c r="B30" s="29"/>
      <c r="C30" s="30"/>
      <c r="D30" s="27">
        <v>220</v>
      </c>
      <c r="E30" s="28">
        <v>0.16666666666666666</v>
      </c>
      <c r="F30" s="28">
        <f t="shared" si="0"/>
        <v>2.458333333333333</v>
      </c>
      <c r="G30" s="28">
        <v>2.0833333333333332E-2</v>
      </c>
      <c r="H30" s="28">
        <f t="shared" si="1"/>
        <v>2.4791666666666665</v>
      </c>
      <c r="I30" s="26" t="s">
        <v>33</v>
      </c>
      <c r="J30" s="31"/>
    </row>
    <row r="31" spans="1:10" ht="18" x14ac:dyDescent="0.4">
      <c r="A31" s="21">
        <v>12</v>
      </c>
      <c r="B31" s="29"/>
      <c r="C31" s="30"/>
      <c r="D31" s="27">
        <v>110</v>
      </c>
      <c r="E31" s="28">
        <v>8.3333333333333329E-2</v>
      </c>
      <c r="F31" s="28">
        <f t="shared" si="0"/>
        <v>2.5625</v>
      </c>
      <c r="G31" s="28">
        <v>1.0416666666666666E-2</v>
      </c>
      <c r="H31" s="28">
        <f t="shared" si="1"/>
        <v>2.5729166666666665</v>
      </c>
      <c r="I31" s="26" t="s">
        <v>33</v>
      </c>
      <c r="J31" s="31"/>
    </row>
    <row r="32" spans="1:10" ht="18" x14ac:dyDescent="0.4">
      <c r="A32" s="21">
        <v>13</v>
      </c>
      <c r="B32" s="29"/>
      <c r="C32" s="30"/>
      <c r="D32" s="27">
        <v>110</v>
      </c>
      <c r="E32" s="28">
        <v>8.3333333333333329E-2</v>
      </c>
      <c r="F32" s="28">
        <f t="shared" si="0"/>
        <v>2.65625</v>
      </c>
      <c r="G32" s="28">
        <v>1.0416666666666666E-2</v>
      </c>
      <c r="H32" s="28">
        <f t="shared" si="1"/>
        <v>2.6666666666666665</v>
      </c>
      <c r="I32" s="26" t="s">
        <v>33</v>
      </c>
      <c r="J32" s="31"/>
    </row>
    <row r="33" spans="1:10" ht="18" x14ac:dyDescent="0.4">
      <c r="A33" s="21">
        <v>14</v>
      </c>
      <c r="B33" s="29"/>
      <c r="C33" s="30"/>
      <c r="D33" s="27">
        <v>110</v>
      </c>
      <c r="E33" s="28">
        <v>8.3333333333333329E-2</v>
      </c>
      <c r="F33" s="28">
        <f t="shared" si="0"/>
        <v>2.75</v>
      </c>
      <c r="G33" s="28">
        <v>1.0416666666666666E-2</v>
      </c>
      <c r="H33" s="28">
        <f t="shared" si="1"/>
        <v>2.7604166666666665</v>
      </c>
      <c r="I33" s="26" t="s">
        <v>33</v>
      </c>
      <c r="J33" s="31"/>
    </row>
    <row r="34" spans="1:10" ht="18" x14ac:dyDescent="0.4">
      <c r="A34" s="21">
        <v>15</v>
      </c>
      <c r="B34" s="29"/>
      <c r="C34" s="30"/>
      <c r="D34" s="27">
        <v>110</v>
      </c>
      <c r="E34" s="28">
        <v>8.3333333333333329E-2</v>
      </c>
      <c r="F34" s="28">
        <f t="shared" si="0"/>
        <v>2.84375</v>
      </c>
      <c r="G34" s="28">
        <v>1.0416666666666666E-2</v>
      </c>
      <c r="H34" s="28">
        <f t="shared" si="1"/>
        <v>2.8541666666666665</v>
      </c>
      <c r="I34" s="26" t="s">
        <v>33</v>
      </c>
      <c r="J34" s="31"/>
    </row>
    <row r="35" spans="1:10" ht="18" x14ac:dyDescent="0.4">
      <c r="A35" s="21">
        <v>16</v>
      </c>
      <c r="B35" s="29"/>
      <c r="C35" s="30"/>
      <c r="D35" s="27">
        <v>220</v>
      </c>
      <c r="E35" s="28">
        <v>0.16666666666666666</v>
      </c>
      <c r="F35" s="28">
        <f t="shared" si="0"/>
        <v>3.020833333333333</v>
      </c>
      <c r="G35" s="28">
        <v>1.0416666666666666E-2</v>
      </c>
      <c r="H35" s="28">
        <f t="shared" si="1"/>
        <v>3.0312499999999996</v>
      </c>
      <c r="I35" s="26" t="s">
        <v>33</v>
      </c>
      <c r="J35" s="31"/>
    </row>
    <row r="36" spans="1:10" ht="46.5" customHeight="1" x14ac:dyDescent="0.4">
      <c r="A36" s="21">
        <v>17</v>
      </c>
      <c r="B36" s="32" t="s">
        <v>35</v>
      </c>
      <c r="C36" s="30" t="s">
        <v>36</v>
      </c>
      <c r="D36" s="27">
        <v>8</v>
      </c>
      <c r="E36" s="28">
        <v>1.0416666666666666E-2</v>
      </c>
      <c r="F36" s="28">
        <f t="shared" si="0"/>
        <v>3.0416666666666661</v>
      </c>
      <c r="G36" s="28">
        <v>0.375</v>
      </c>
      <c r="H36" s="28">
        <f t="shared" si="1"/>
        <v>3.4166666666666661</v>
      </c>
      <c r="I36" s="26" t="s">
        <v>37</v>
      </c>
      <c r="J36" s="31"/>
    </row>
    <row r="37" spans="1:10" ht="39" customHeight="1" x14ac:dyDescent="0.4">
      <c r="A37" s="21">
        <v>18</v>
      </c>
      <c r="B37" s="32" t="s">
        <v>35</v>
      </c>
      <c r="C37" s="30" t="s">
        <v>36</v>
      </c>
      <c r="D37" s="27"/>
      <c r="E37" s="28"/>
      <c r="F37" s="28">
        <f t="shared" si="0"/>
        <v>3.4166666666666661</v>
      </c>
      <c r="G37" s="28">
        <v>0.33333333333333331</v>
      </c>
      <c r="H37" s="28">
        <f t="shared" si="1"/>
        <v>3.7499999999999996</v>
      </c>
      <c r="I37" s="28" t="s">
        <v>57</v>
      </c>
      <c r="J37" s="31"/>
    </row>
    <row r="38" spans="1:10" x14ac:dyDescent="0.35">
      <c r="A38" s="21">
        <v>20</v>
      </c>
      <c r="B38" s="29"/>
      <c r="C38" s="23"/>
      <c r="D38" s="27">
        <v>220</v>
      </c>
      <c r="E38" s="28">
        <v>0.16666666666666666</v>
      </c>
      <c r="F38" s="28">
        <f t="shared" si="0"/>
        <v>3.9166666666666661</v>
      </c>
      <c r="G38" s="28">
        <v>2.0833333333333332E-2</v>
      </c>
      <c r="H38" s="28">
        <f t="shared" si="1"/>
        <v>3.9374999999999996</v>
      </c>
      <c r="I38" s="26" t="s">
        <v>33</v>
      </c>
      <c r="J38" s="20"/>
    </row>
    <row r="39" spans="1:10" x14ac:dyDescent="0.35">
      <c r="A39" s="21">
        <v>21</v>
      </c>
      <c r="B39" s="29"/>
      <c r="C39" s="23"/>
      <c r="D39" s="27">
        <v>110</v>
      </c>
      <c r="E39" s="28">
        <v>8.3333333333333329E-2</v>
      </c>
      <c r="F39" s="28">
        <f t="shared" si="0"/>
        <v>4.020833333333333</v>
      </c>
      <c r="G39" s="28">
        <v>1.0416666666666666E-2</v>
      </c>
      <c r="H39" s="28">
        <f t="shared" si="1"/>
        <v>4.03125</v>
      </c>
      <c r="I39" s="26" t="s">
        <v>33</v>
      </c>
      <c r="J39" s="20"/>
    </row>
    <row r="40" spans="1:10" x14ac:dyDescent="0.35">
      <c r="A40" s="21">
        <v>22</v>
      </c>
      <c r="B40" s="29"/>
      <c r="C40" s="23"/>
      <c r="D40" s="27">
        <v>110</v>
      </c>
      <c r="E40" s="28">
        <v>8.3333333333333329E-2</v>
      </c>
      <c r="F40" s="28">
        <f t="shared" si="0"/>
        <v>4.114583333333333</v>
      </c>
      <c r="G40" s="28">
        <v>1.0416666666666666E-2</v>
      </c>
      <c r="H40" s="28">
        <f t="shared" si="1"/>
        <v>4.125</v>
      </c>
      <c r="I40" s="26" t="s">
        <v>33</v>
      </c>
      <c r="J40" s="20"/>
    </row>
    <row r="41" spans="1:10" x14ac:dyDescent="0.35">
      <c r="A41" s="21">
        <v>23</v>
      </c>
      <c r="B41" s="29"/>
      <c r="C41" s="23"/>
      <c r="D41" s="27">
        <v>110</v>
      </c>
      <c r="E41" s="28">
        <v>8.3333333333333329E-2</v>
      </c>
      <c r="F41" s="28">
        <f t="shared" si="0"/>
        <v>4.208333333333333</v>
      </c>
      <c r="G41" s="28">
        <v>1.0416666666666666E-2</v>
      </c>
      <c r="H41" s="28">
        <f t="shared" si="1"/>
        <v>4.21875</v>
      </c>
      <c r="I41" s="26" t="s">
        <v>33</v>
      </c>
      <c r="J41" s="20"/>
    </row>
    <row r="42" spans="1:10" x14ac:dyDescent="0.35">
      <c r="A42" s="21">
        <v>24</v>
      </c>
      <c r="B42" s="29"/>
      <c r="C42" s="23"/>
      <c r="D42" s="27">
        <v>110</v>
      </c>
      <c r="E42" s="28">
        <v>8.3333333333333329E-2</v>
      </c>
      <c r="F42" s="28">
        <f t="shared" si="0"/>
        <v>4.302083333333333</v>
      </c>
      <c r="G42" s="28">
        <v>1.0416666666666666E-2</v>
      </c>
      <c r="H42" s="28">
        <f t="shared" si="1"/>
        <v>4.3125</v>
      </c>
      <c r="I42" s="26" t="s">
        <v>33</v>
      </c>
      <c r="J42" s="20"/>
    </row>
    <row r="43" spans="1:10" x14ac:dyDescent="0.35">
      <c r="A43" s="21">
        <v>25</v>
      </c>
      <c r="B43" s="29"/>
      <c r="C43" s="23"/>
      <c r="D43" s="27">
        <v>110</v>
      </c>
      <c r="E43" s="28">
        <v>8.3333333333333329E-2</v>
      </c>
      <c r="F43" s="28">
        <f t="shared" si="0"/>
        <v>4.395833333333333</v>
      </c>
      <c r="G43" s="28">
        <v>1.0416666666666666E-2</v>
      </c>
      <c r="H43" s="28">
        <f t="shared" si="1"/>
        <v>4.40625</v>
      </c>
      <c r="I43" s="26" t="s">
        <v>33</v>
      </c>
      <c r="J43" s="20"/>
    </row>
    <row r="44" spans="1:10" x14ac:dyDescent="0.35">
      <c r="A44" s="21">
        <v>26</v>
      </c>
      <c r="B44" s="29"/>
      <c r="C44" s="23"/>
      <c r="D44" s="27">
        <v>110</v>
      </c>
      <c r="E44" s="28">
        <v>8.3333333333333329E-2</v>
      </c>
      <c r="F44" s="28">
        <f t="shared" si="0"/>
        <v>4.489583333333333</v>
      </c>
      <c r="G44" s="28">
        <v>1.0416666666666666E-2</v>
      </c>
      <c r="H44" s="28">
        <f t="shared" si="1"/>
        <v>4.5</v>
      </c>
      <c r="I44" s="26" t="s">
        <v>33</v>
      </c>
      <c r="J44" s="20"/>
    </row>
    <row r="45" spans="1:10" x14ac:dyDescent="0.35">
      <c r="A45" s="21">
        <v>27</v>
      </c>
      <c r="B45" s="29"/>
      <c r="C45" s="23"/>
      <c r="D45" s="27">
        <v>110</v>
      </c>
      <c r="E45" s="28">
        <v>8.3333333333333329E-2</v>
      </c>
      <c r="F45" s="28">
        <f t="shared" si="0"/>
        <v>4.583333333333333</v>
      </c>
      <c r="G45" s="28">
        <v>0.375</v>
      </c>
      <c r="H45" s="28">
        <f t="shared" si="1"/>
        <v>4.958333333333333</v>
      </c>
      <c r="I45" s="26" t="s">
        <v>34</v>
      </c>
      <c r="J45" s="20"/>
    </row>
    <row r="46" spans="1:10" x14ac:dyDescent="0.35">
      <c r="A46" s="21">
        <v>28</v>
      </c>
      <c r="B46" s="29"/>
      <c r="C46" s="23"/>
      <c r="D46" s="27">
        <v>220</v>
      </c>
      <c r="E46" s="28">
        <v>0.16666666666666699</v>
      </c>
      <c r="F46" s="28">
        <f t="shared" si="0"/>
        <v>5.125</v>
      </c>
      <c r="G46" s="28">
        <v>2.0833333333333332E-2</v>
      </c>
      <c r="H46" s="28">
        <f t="shared" si="1"/>
        <v>5.145833333333333</v>
      </c>
      <c r="I46" s="26" t="s">
        <v>33</v>
      </c>
      <c r="J46" s="20"/>
    </row>
    <row r="47" spans="1:10" x14ac:dyDescent="0.35">
      <c r="A47" s="21">
        <v>29</v>
      </c>
      <c r="B47" s="29"/>
      <c r="C47" s="23"/>
      <c r="D47" s="27">
        <v>110</v>
      </c>
      <c r="E47" s="28">
        <v>8.3333333333333329E-2</v>
      </c>
      <c r="F47" s="28">
        <f t="shared" si="0"/>
        <v>5.2291666666666661</v>
      </c>
      <c r="G47" s="28">
        <v>1.0416666666666666E-2</v>
      </c>
      <c r="H47" s="28">
        <f t="shared" si="1"/>
        <v>5.239583333333333</v>
      </c>
      <c r="I47" s="26" t="s">
        <v>33</v>
      </c>
      <c r="J47" s="20"/>
    </row>
    <row r="48" spans="1:10" x14ac:dyDescent="0.35">
      <c r="A48" s="21">
        <v>30</v>
      </c>
      <c r="B48" s="29"/>
      <c r="C48" s="23"/>
      <c r="D48" s="27">
        <v>110</v>
      </c>
      <c r="E48" s="28">
        <v>8.3333333333333329E-2</v>
      </c>
      <c r="F48" s="28">
        <f t="shared" si="0"/>
        <v>5.3229166666666661</v>
      </c>
      <c r="G48" s="28">
        <v>1.0416666666666666E-2</v>
      </c>
      <c r="H48" s="28">
        <f t="shared" si="1"/>
        <v>5.333333333333333</v>
      </c>
      <c r="I48" s="26" t="s">
        <v>33</v>
      </c>
      <c r="J48" s="20"/>
    </row>
    <row r="49" spans="1:11" x14ac:dyDescent="0.35">
      <c r="A49" s="21">
        <v>31</v>
      </c>
      <c r="B49" s="29"/>
      <c r="C49" s="23"/>
      <c r="D49" s="27">
        <v>110</v>
      </c>
      <c r="E49" s="28">
        <v>8.3333333333333329E-2</v>
      </c>
      <c r="F49" s="28">
        <f t="shared" si="0"/>
        <v>5.4166666666666661</v>
      </c>
      <c r="G49" s="28">
        <v>1.0416666666666666E-2</v>
      </c>
      <c r="H49" s="28">
        <f t="shared" si="1"/>
        <v>5.427083333333333</v>
      </c>
      <c r="I49" s="26" t="s">
        <v>33</v>
      </c>
      <c r="J49" s="20"/>
    </row>
    <row r="50" spans="1:11" x14ac:dyDescent="0.35">
      <c r="A50" s="21">
        <v>32</v>
      </c>
      <c r="B50" s="29"/>
      <c r="C50" s="23"/>
      <c r="D50" s="27">
        <v>110</v>
      </c>
      <c r="E50" s="28">
        <v>8.3333333333333329E-2</v>
      </c>
      <c r="F50" s="28">
        <f t="shared" si="0"/>
        <v>5.5104166666666661</v>
      </c>
      <c r="G50" s="28">
        <v>1.0416666666666666E-2</v>
      </c>
      <c r="H50" s="28">
        <f t="shared" si="1"/>
        <v>5.520833333333333</v>
      </c>
      <c r="I50" s="26" t="s">
        <v>33</v>
      </c>
      <c r="J50" s="20"/>
    </row>
    <row r="51" spans="1:11" x14ac:dyDescent="0.35">
      <c r="A51" s="21">
        <v>33</v>
      </c>
      <c r="B51" s="29"/>
      <c r="C51" s="23"/>
      <c r="D51" s="27">
        <v>110</v>
      </c>
      <c r="E51" s="28">
        <v>8.3333333333333329E-2</v>
      </c>
      <c r="F51" s="28">
        <f t="shared" si="0"/>
        <v>5.6041666666666661</v>
      </c>
      <c r="G51" s="28">
        <v>1.0416666666666666E-2</v>
      </c>
      <c r="H51" s="28">
        <f t="shared" si="1"/>
        <v>5.614583333333333</v>
      </c>
      <c r="I51" s="26" t="s">
        <v>33</v>
      </c>
      <c r="J51" s="20"/>
    </row>
    <row r="52" spans="1:11" x14ac:dyDescent="0.35">
      <c r="A52" s="21">
        <v>34</v>
      </c>
      <c r="B52" s="29"/>
      <c r="C52" s="23"/>
      <c r="D52" s="27">
        <v>110</v>
      </c>
      <c r="E52" s="28">
        <v>8.3333333333333329E-2</v>
      </c>
      <c r="F52" s="28">
        <f t="shared" si="0"/>
        <v>5.6979166666666661</v>
      </c>
      <c r="G52" s="28">
        <v>1.0416666666666666E-2</v>
      </c>
      <c r="H52" s="28">
        <f t="shared" si="1"/>
        <v>5.708333333333333</v>
      </c>
      <c r="I52" s="26" t="s">
        <v>34</v>
      </c>
      <c r="J52" s="20"/>
    </row>
    <row r="53" spans="1:11" ht="59.25" customHeight="1" x14ac:dyDescent="0.35">
      <c r="A53" s="21">
        <v>35</v>
      </c>
      <c r="B53" s="22" t="s">
        <v>55</v>
      </c>
      <c r="C53" s="23" t="s">
        <v>56</v>
      </c>
      <c r="D53" s="27">
        <v>8</v>
      </c>
      <c r="E53" s="28">
        <v>1.0416666666666666E-2</v>
      </c>
      <c r="F53" s="28">
        <f t="shared" si="0"/>
        <v>5.71875</v>
      </c>
      <c r="G53" s="28">
        <v>0.11458333333333333</v>
      </c>
      <c r="H53" s="28">
        <f t="shared" si="1"/>
        <v>5.833333333333333</v>
      </c>
      <c r="I53" s="28" t="s">
        <v>38</v>
      </c>
      <c r="J53" s="20"/>
    </row>
    <row r="54" spans="1:11" ht="48" customHeight="1" x14ac:dyDescent="0.35">
      <c r="A54" s="21">
        <v>36</v>
      </c>
      <c r="B54" s="22" t="s">
        <v>27</v>
      </c>
      <c r="C54" s="23" t="s">
        <v>28</v>
      </c>
      <c r="D54" s="27">
        <v>22</v>
      </c>
      <c r="E54" s="28">
        <v>2.7777777777777776E-2</v>
      </c>
      <c r="F54" s="28">
        <f t="shared" si="0"/>
        <v>5.8611111111111107</v>
      </c>
      <c r="G54" s="28"/>
      <c r="H54" s="28"/>
      <c r="I54" s="25" t="s">
        <v>29</v>
      </c>
      <c r="J54" s="20"/>
    </row>
    <row r="55" spans="1:11" x14ac:dyDescent="0.35">
      <c r="E55" s="33"/>
      <c r="F55" s="33"/>
      <c r="G55" s="33"/>
      <c r="H55" s="33"/>
      <c r="I55" s="34"/>
      <c r="J55" s="35"/>
      <c r="K55" s="4"/>
    </row>
    <row r="56" spans="1:11" ht="15" customHeight="1" x14ac:dyDescent="0.4">
      <c r="B56" s="36" t="s">
        <v>39</v>
      </c>
      <c r="C56" s="36"/>
      <c r="D56" s="37">
        <f>SUM(D57:D58)</f>
        <v>3.6076388888888897</v>
      </c>
      <c r="E56" s="36" t="s">
        <v>40</v>
      </c>
      <c r="F56" s="38" t="s">
        <v>41</v>
      </c>
      <c r="G56" s="38"/>
      <c r="H56" s="38"/>
      <c r="I56" s="38"/>
    </row>
    <row r="57" spans="1:11" ht="15" customHeight="1" x14ac:dyDescent="0.35">
      <c r="B57" s="39" t="s">
        <v>42</v>
      </c>
      <c r="C57" s="39"/>
      <c r="D57" s="37">
        <f>SUM(E21:E54)</f>
        <v>2.9097222222222232</v>
      </c>
      <c r="E57" s="36" t="s">
        <v>40</v>
      </c>
      <c r="F57" s="40"/>
      <c r="G57" s="41"/>
      <c r="H57" s="42"/>
    </row>
    <row r="58" spans="1:11" ht="15" customHeight="1" x14ac:dyDescent="0.35">
      <c r="B58" s="39" t="s">
        <v>43</v>
      </c>
      <c r="C58" s="39"/>
      <c r="D58" s="37">
        <f>SUM(G21+G37+G53)</f>
        <v>0.69791666666666663</v>
      </c>
      <c r="E58" s="36" t="s">
        <v>40</v>
      </c>
      <c r="F58" s="40"/>
      <c r="G58" s="43"/>
      <c r="H58" s="43"/>
    </row>
    <row r="59" spans="1:11" ht="15" customHeight="1" x14ac:dyDescent="0.35">
      <c r="B59" s="39" t="s">
        <v>33</v>
      </c>
      <c r="C59" s="39"/>
      <c r="D59" s="37">
        <f>SUM(G22:G36,G38:G52)</f>
        <v>1.4479166666666667</v>
      </c>
      <c r="E59" s="36" t="s">
        <v>40</v>
      </c>
      <c r="F59" s="40"/>
      <c r="G59" s="41"/>
      <c r="H59" s="42"/>
    </row>
    <row r="60" spans="1:11" ht="15" customHeight="1" x14ac:dyDescent="0.35">
      <c r="B60" s="44" t="s">
        <v>44</v>
      </c>
      <c r="C60" s="44"/>
      <c r="D60" s="45">
        <f>SUM(E21:E54,G21:G54)</f>
        <v>5.0555555555555571</v>
      </c>
      <c r="E60" s="46" t="s">
        <v>40</v>
      </c>
      <c r="F60" s="40"/>
      <c r="G60" s="41"/>
      <c r="H60" s="42"/>
    </row>
    <row r="61" spans="1:11" x14ac:dyDescent="0.35">
      <c r="B61" s="44"/>
      <c r="C61" s="44"/>
      <c r="D61" s="47">
        <v>1.5972222222222224E-2</v>
      </c>
      <c r="E61" s="46"/>
    </row>
    <row r="62" spans="1:11" x14ac:dyDescent="0.35">
      <c r="B62" s="44"/>
      <c r="C62" s="44"/>
      <c r="D62" s="47"/>
      <c r="E62" s="46"/>
    </row>
    <row r="63" spans="1:11" x14ac:dyDescent="0.35">
      <c r="B63" s="44"/>
      <c r="C63" s="44"/>
      <c r="D63" s="47"/>
      <c r="E63" s="46"/>
    </row>
    <row r="64" spans="1:11" s="5" customFormat="1" x14ac:dyDescent="0.35">
      <c r="B64" s="3"/>
      <c r="C64" s="3"/>
      <c r="D64" s="3"/>
      <c r="E64" s="3"/>
      <c r="F64" s="3"/>
      <c r="G64" s="3"/>
      <c r="H64" s="3"/>
    </row>
    <row r="65" spans="2:18" s="50" customFormat="1" ht="15" customHeight="1" x14ac:dyDescent="0.35">
      <c r="B65" s="48"/>
      <c r="C65" s="49"/>
      <c r="D65" s="49"/>
      <c r="E65" s="49"/>
      <c r="F65" s="49"/>
      <c r="G65" s="49"/>
      <c r="H65" s="49"/>
      <c r="L65" s="51"/>
      <c r="M65" s="51"/>
      <c r="N65" s="51"/>
      <c r="O65" s="51"/>
      <c r="P65" s="51"/>
    </row>
    <row r="66" spans="2:18" s="50" customFormat="1" ht="15" customHeight="1" x14ac:dyDescent="0.35">
      <c r="B66" s="48"/>
      <c r="C66" s="49"/>
      <c r="D66" s="49"/>
      <c r="E66" s="49"/>
      <c r="F66" s="49"/>
      <c r="G66" s="49"/>
      <c r="H66" s="49"/>
      <c r="L66" s="51"/>
      <c r="M66" s="51"/>
      <c r="N66" s="51"/>
      <c r="O66" s="51"/>
      <c r="P66" s="51"/>
    </row>
    <row r="67" spans="2:18" s="50" customFormat="1" ht="15" customHeight="1" x14ac:dyDescent="0.35">
      <c r="B67" s="48"/>
      <c r="C67" s="49"/>
      <c r="D67" s="49"/>
      <c r="E67" s="49"/>
      <c r="F67" s="49"/>
      <c r="G67" s="49"/>
      <c r="H67" s="49"/>
      <c r="L67" s="51"/>
      <c r="M67" s="51"/>
      <c r="N67" s="51"/>
      <c r="O67" s="51"/>
      <c r="P67" s="51"/>
    </row>
    <row r="68" spans="2:18" s="50" customFormat="1" ht="15.75" customHeight="1" x14ac:dyDescent="0.35">
      <c r="B68" s="48"/>
      <c r="C68" s="52"/>
      <c r="D68" s="52"/>
      <c r="E68" s="52"/>
      <c r="F68" s="52"/>
      <c r="G68" s="53"/>
      <c r="H68" s="49"/>
      <c r="M68" s="51"/>
      <c r="N68" s="51"/>
      <c r="O68" s="51"/>
      <c r="P68" s="51"/>
      <c r="Q68" s="51"/>
      <c r="R68" s="51"/>
    </row>
    <row r="69" spans="2:18" s="50" customFormat="1" ht="15.75" customHeight="1" x14ac:dyDescent="0.35">
      <c r="B69" s="48"/>
      <c r="C69" s="52"/>
      <c r="D69" s="52"/>
      <c r="E69" s="52"/>
      <c r="F69" s="52"/>
      <c r="G69" s="53"/>
      <c r="H69" s="49"/>
      <c r="M69" s="51"/>
      <c r="N69" s="51"/>
      <c r="O69" s="51"/>
      <c r="P69" s="51"/>
      <c r="Q69" s="51"/>
      <c r="R69" s="51"/>
    </row>
    <row r="70" spans="2:18" s="54" customFormat="1" x14ac:dyDescent="0.35">
      <c r="B70" s="11"/>
      <c r="H70" s="11"/>
      <c r="L70" s="55"/>
    </row>
    <row r="96" spans="5:5" x14ac:dyDescent="0.35">
      <c r="E96" s="44"/>
    </row>
    <row r="97" spans="5:5" x14ac:dyDescent="0.35">
      <c r="E97" s="44"/>
    </row>
  </sheetData>
  <mergeCells count="15">
    <mergeCell ref="D1:E1"/>
    <mergeCell ref="H1:I1"/>
    <mergeCell ref="D2:E2"/>
    <mergeCell ref="H2:I2"/>
    <mergeCell ref="D3:E3"/>
    <mergeCell ref="H3:I3"/>
    <mergeCell ref="D4:E4"/>
    <mergeCell ref="H4:I4"/>
    <mergeCell ref="B7:I7"/>
    <mergeCell ref="A18:A19"/>
    <mergeCell ref="B18:B19"/>
    <mergeCell ref="C18:C19"/>
    <mergeCell ref="D18:D19"/>
    <mergeCell ref="E18:H18"/>
    <mergeCell ref="I18:I19"/>
  </mergeCells>
  <printOptions horizontalCentered="1" verticalCentered="1"/>
  <pageMargins left="0" right="0.70866141732283472" top="0" bottom="0" header="0" footer="0"/>
  <pageSetup paperSize="9" scale="4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70"/>
  <sheetViews>
    <sheetView view="pageBreakPreview" zoomScale="70" zoomScaleNormal="100" zoomScaleSheetLayoutView="70" workbookViewId="0">
      <selection activeCell="C12" sqref="C12"/>
    </sheetView>
  </sheetViews>
  <sheetFormatPr defaultColWidth="10.453125" defaultRowHeight="15.5" x14ac:dyDescent="0.35"/>
  <cols>
    <col min="1" max="1" width="4" style="7" bestFit="1" customWidth="1"/>
    <col min="2" max="2" width="35.81640625" style="7" customWidth="1"/>
    <col min="3" max="3" width="42.54296875" style="7" customWidth="1"/>
    <col min="4" max="4" width="19.81640625" style="7" customWidth="1"/>
    <col min="5" max="5" width="12.7265625" style="7" customWidth="1"/>
    <col min="6" max="6" width="15.54296875" style="7" customWidth="1"/>
    <col min="7" max="7" width="9.7265625" style="7" customWidth="1"/>
    <col min="8" max="8" width="14.81640625" style="7" customWidth="1"/>
    <col min="9" max="9" width="31.7265625" style="7" customWidth="1"/>
    <col min="10" max="10" width="27" style="7" customWidth="1"/>
    <col min="11" max="11" width="32.26953125" style="7" customWidth="1"/>
    <col min="12" max="23" width="5.54296875" style="7" customWidth="1"/>
    <col min="24" max="256" width="10.453125" style="7"/>
    <col min="257" max="257" width="3.81640625" style="7" bestFit="1" customWidth="1"/>
    <col min="258" max="258" width="35.81640625" style="7" customWidth="1"/>
    <col min="259" max="259" width="39.26953125" style="7" customWidth="1"/>
    <col min="260" max="260" width="19.81640625" style="7" customWidth="1"/>
    <col min="261" max="261" width="12.7265625" style="7" customWidth="1"/>
    <col min="262" max="262" width="15.54296875" style="7" customWidth="1"/>
    <col min="263" max="263" width="9.7265625" style="7" customWidth="1"/>
    <col min="264" max="264" width="13.453125" style="7" customWidth="1"/>
    <col min="265" max="265" width="31.7265625" style="7" customWidth="1"/>
    <col min="266" max="266" width="27" style="7" customWidth="1"/>
    <col min="267" max="267" width="32.26953125" style="7" customWidth="1"/>
    <col min="268" max="279" width="5.54296875" style="7" customWidth="1"/>
    <col min="280" max="512" width="10.453125" style="7"/>
    <col min="513" max="513" width="3.81640625" style="7" bestFit="1" customWidth="1"/>
    <col min="514" max="514" width="35.81640625" style="7" customWidth="1"/>
    <col min="515" max="515" width="39.26953125" style="7" customWidth="1"/>
    <col min="516" max="516" width="19.81640625" style="7" customWidth="1"/>
    <col min="517" max="517" width="12.7265625" style="7" customWidth="1"/>
    <col min="518" max="518" width="15.54296875" style="7" customWidth="1"/>
    <col min="519" max="519" width="9.7265625" style="7" customWidth="1"/>
    <col min="520" max="520" width="13.453125" style="7" customWidth="1"/>
    <col min="521" max="521" width="31.7265625" style="7" customWidth="1"/>
    <col min="522" max="522" width="27" style="7" customWidth="1"/>
    <col min="523" max="523" width="32.26953125" style="7" customWidth="1"/>
    <col min="524" max="535" width="5.54296875" style="7" customWidth="1"/>
    <col min="536" max="768" width="10.453125" style="7"/>
    <col min="769" max="769" width="3.81640625" style="7" bestFit="1" customWidth="1"/>
    <col min="770" max="770" width="35.81640625" style="7" customWidth="1"/>
    <col min="771" max="771" width="39.26953125" style="7" customWidth="1"/>
    <col min="772" max="772" width="19.81640625" style="7" customWidth="1"/>
    <col min="773" max="773" width="12.7265625" style="7" customWidth="1"/>
    <col min="774" max="774" width="15.54296875" style="7" customWidth="1"/>
    <col min="775" max="775" width="9.7265625" style="7" customWidth="1"/>
    <col min="776" max="776" width="13.453125" style="7" customWidth="1"/>
    <col min="777" max="777" width="31.7265625" style="7" customWidth="1"/>
    <col min="778" max="778" width="27" style="7" customWidth="1"/>
    <col min="779" max="779" width="32.26953125" style="7" customWidth="1"/>
    <col min="780" max="791" width="5.54296875" style="7" customWidth="1"/>
    <col min="792" max="1024" width="10.453125" style="7"/>
    <col min="1025" max="1025" width="3.81640625" style="7" bestFit="1" customWidth="1"/>
    <col min="1026" max="1026" width="35.81640625" style="7" customWidth="1"/>
    <col min="1027" max="1027" width="39.26953125" style="7" customWidth="1"/>
    <col min="1028" max="1028" width="19.81640625" style="7" customWidth="1"/>
    <col min="1029" max="1029" width="12.7265625" style="7" customWidth="1"/>
    <col min="1030" max="1030" width="15.54296875" style="7" customWidth="1"/>
    <col min="1031" max="1031" width="9.7265625" style="7" customWidth="1"/>
    <col min="1032" max="1032" width="13.453125" style="7" customWidth="1"/>
    <col min="1033" max="1033" width="31.7265625" style="7" customWidth="1"/>
    <col min="1034" max="1034" width="27" style="7" customWidth="1"/>
    <col min="1035" max="1035" width="32.26953125" style="7" customWidth="1"/>
    <col min="1036" max="1047" width="5.54296875" style="7" customWidth="1"/>
    <col min="1048" max="1280" width="10.453125" style="7"/>
    <col min="1281" max="1281" width="3.81640625" style="7" bestFit="1" customWidth="1"/>
    <col min="1282" max="1282" width="35.81640625" style="7" customWidth="1"/>
    <col min="1283" max="1283" width="39.26953125" style="7" customWidth="1"/>
    <col min="1284" max="1284" width="19.81640625" style="7" customWidth="1"/>
    <col min="1285" max="1285" width="12.7265625" style="7" customWidth="1"/>
    <col min="1286" max="1286" width="15.54296875" style="7" customWidth="1"/>
    <col min="1287" max="1287" width="9.7265625" style="7" customWidth="1"/>
    <col min="1288" max="1288" width="13.453125" style="7" customWidth="1"/>
    <col min="1289" max="1289" width="31.7265625" style="7" customWidth="1"/>
    <col min="1290" max="1290" width="27" style="7" customWidth="1"/>
    <col min="1291" max="1291" width="32.26953125" style="7" customWidth="1"/>
    <col min="1292" max="1303" width="5.54296875" style="7" customWidth="1"/>
    <col min="1304" max="1536" width="10.453125" style="7"/>
    <col min="1537" max="1537" width="3.81640625" style="7" bestFit="1" customWidth="1"/>
    <col min="1538" max="1538" width="35.81640625" style="7" customWidth="1"/>
    <col min="1539" max="1539" width="39.26953125" style="7" customWidth="1"/>
    <col min="1540" max="1540" width="19.81640625" style="7" customWidth="1"/>
    <col min="1541" max="1541" width="12.7265625" style="7" customWidth="1"/>
    <col min="1542" max="1542" width="15.54296875" style="7" customWidth="1"/>
    <col min="1543" max="1543" width="9.7265625" style="7" customWidth="1"/>
    <col min="1544" max="1544" width="13.453125" style="7" customWidth="1"/>
    <col min="1545" max="1545" width="31.7265625" style="7" customWidth="1"/>
    <col min="1546" max="1546" width="27" style="7" customWidth="1"/>
    <col min="1547" max="1547" width="32.26953125" style="7" customWidth="1"/>
    <col min="1548" max="1559" width="5.54296875" style="7" customWidth="1"/>
    <col min="1560" max="1792" width="10.453125" style="7"/>
    <col min="1793" max="1793" width="3.81640625" style="7" bestFit="1" customWidth="1"/>
    <col min="1794" max="1794" width="35.81640625" style="7" customWidth="1"/>
    <col min="1795" max="1795" width="39.26953125" style="7" customWidth="1"/>
    <col min="1796" max="1796" width="19.81640625" style="7" customWidth="1"/>
    <col min="1797" max="1797" width="12.7265625" style="7" customWidth="1"/>
    <col min="1798" max="1798" width="15.54296875" style="7" customWidth="1"/>
    <col min="1799" max="1799" width="9.7265625" style="7" customWidth="1"/>
    <col min="1800" max="1800" width="13.453125" style="7" customWidth="1"/>
    <col min="1801" max="1801" width="31.7265625" style="7" customWidth="1"/>
    <col min="1802" max="1802" width="27" style="7" customWidth="1"/>
    <col min="1803" max="1803" width="32.26953125" style="7" customWidth="1"/>
    <col min="1804" max="1815" width="5.54296875" style="7" customWidth="1"/>
    <col min="1816" max="2048" width="10.453125" style="7"/>
    <col min="2049" max="2049" width="3.81640625" style="7" bestFit="1" customWidth="1"/>
    <col min="2050" max="2050" width="35.81640625" style="7" customWidth="1"/>
    <col min="2051" max="2051" width="39.26953125" style="7" customWidth="1"/>
    <col min="2052" max="2052" width="19.81640625" style="7" customWidth="1"/>
    <col min="2053" max="2053" width="12.7265625" style="7" customWidth="1"/>
    <col min="2054" max="2054" width="15.54296875" style="7" customWidth="1"/>
    <col min="2055" max="2055" width="9.7265625" style="7" customWidth="1"/>
    <col min="2056" max="2056" width="13.453125" style="7" customWidth="1"/>
    <col min="2057" max="2057" width="31.7265625" style="7" customWidth="1"/>
    <col min="2058" max="2058" width="27" style="7" customWidth="1"/>
    <col min="2059" max="2059" width="32.26953125" style="7" customWidth="1"/>
    <col min="2060" max="2071" width="5.54296875" style="7" customWidth="1"/>
    <col min="2072" max="2304" width="10.453125" style="7"/>
    <col min="2305" max="2305" width="3.81640625" style="7" bestFit="1" customWidth="1"/>
    <col min="2306" max="2306" width="35.81640625" style="7" customWidth="1"/>
    <col min="2307" max="2307" width="39.26953125" style="7" customWidth="1"/>
    <col min="2308" max="2308" width="19.81640625" style="7" customWidth="1"/>
    <col min="2309" max="2309" width="12.7265625" style="7" customWidth="1"/>
    <col min="2310" max="2310" width="15.54296875" style="7" customWidth="1"/>
    <col min="2311" max="2311" width="9.7265625" style="7" customWidth="1"/>
    <col min="2312" max="2312" width="13.453125" style="7" customWidth="1"/>
    <col min="2313" max="2313" width="31.7265625" style="7" customWidth="1"/>
    <col min="2314" max="2314" width="27" style="7" customWidth="1"/>
    <col min="2315" max="2315" width="32.26953125" style="7" customWidth="1"/>
    <col min="2316" max="2327" width="5.54296875" style="7" customWidth="1"/>
    <col min="2328" max="2560" width="10.453125" style="7"/>
    <col min="2561" max="2561" width="3.81640625" style="7" bestFit="1" customWidth="1"/>
    <col min="2562" max="2562" width="35.81640625" style="7" customWidth="1"/>
    <col min="2563" max="2563" width="39.26953125" style="7" customWidth="1"/>
    <col min="2564" max="2564" width="19.81640625" style="7" customWidth="1"/>
    <col min="2565" max="2565" width="12.7265625" style="7" customWidth="1"/>
    <col min="2566" max="2566" width="15.54296875" style="7" customWidth="1"/>
    <col min="2567" max="2567" width="9.7265625" style="7" customWidth="1"/>
    <col min="2568" max="2568" width="13.453125" style="7" customWidth="1"/>
    <col min="2569" max="2569" width="31.7265625" style="7" customWidth="1"/>
    <col min="2570" max="2570" width="27" style="7" customWidth="1"/>
    <col min="2571" max="2571" width="32.26953125" style="7" customWidth="1"/>
    <col min="2572" max="2583" width="5.54296875" style="7" customWidth="1"/>
    <col min="2584" max="2816" width="10.453125" style="7"/>
    <col min="2817" max="2817" width="3.81640625" style="7" bestFit="1" customWidth="1"/>
    <col min="2818" max="2818" width="35.81640625" style="7" customWidth="1"/>
    <col min="2819" max="2819" width="39.26953125" style="7" customWidth="1"/>
    <col min="2820" max="2820" width="19.81640625" style="7" customWidth="1"/>
    <col min="2821" max="2821" width="12.7265625" style="7" customWidth="1"/>
    <col min="2822" max="2822" width="15.54296875" style="7" customWidth="1"/>
    <col min="2823" max="2823" width="9.7265625" style="7" customWidth="1"/>
    <col min="2824" max="2824" width="13.453125" style="7" customWidth="1"/>
    <col min="2825" max="2825" width="31.7265625" style="7" customWidth="1"/>
    <col min="2826" max="2826" width="27" style="7" customWidth="1"/>
    <col min="2827" max="2827" width="32.26953125" style="7" customWidth="1"/>
    <col min="2828" max="2839" width="5.54296875" style="7" customWidth="1"/>
    <col min="2840" max="3072" width="10.453125" style="7"/>
    <col min="3073" max="3073" width="3.81640625" style="7" bestFit="1" customWidth="1"/>
    <col min="3074" max="3074" width="35.81640625" style="7" customWidth="1"/>
    <col min="3075" max="3075" width="39.26953125" style="7" customWidth="1"/>
    <col min="3076" max="3076" width="19.81640625" style="7" customWidth="1"/>
    <col min="3077" max="3077" width="12.7265625" style="7" customWidth="1"/>
    <col min="3078" max="3078" width="15.54296875" style="7" customWidth="1"/>
    <col min="3079" max="3079" width="9.7265625" style="7" customWidth="1"/>
    <col min="3080" max="3080" width="13.453125" style="7" customWidth="1"/>
    <col min="3081" max="3081" width="31.7265625" style="7" customWidth="1"/>
    <col min="3082" max="3082" width="27" style="7" customWidth="1"/>
    <col min="3083" max="3083" width="32.26953125" style="7" customWidth="1"/>
    <col min="3084" max="3095" width="5.54296875" style="7" customWidth="1"/>
    <col min="3096" max="3328" width="10.453125" style="7"/>
    <col min="3329" max="3329" width="3.81640625" style="7" bestFit="1" customWidth="1"/>
    <col min="3330" max="3330" width="35.81640625" style="7" customWidth="1"/>
    <col min="3331" max="3331" width="39.26953125" style="7" customWidth="1"/>
    <col min="3332" max="3332" width="19.81640625" style="7" customWidth="1"/>
    <col min="3333" max="3333" width="12.7265625" style="7" customWidth="1"/>
    <col min="3334" max="3334" width="15.54296875" style="7" customWidth="1"/>
    <col min="3335" max="3335" width="9.7265625" style="7" customWidth="1"/>
    <col min="3336" max="3336" width="13.453125" style="7" customWidth="1"/>
    <col min="3337" max="3337" width="31.7265625" style="7" customWidth="1"/>
    <col min="3338" max="3338" width="27" style="7" customWidth="1"/>
    <col min="3339" max="3339" width="32.26953125" style="7" customWidth="1"/>
    <col min="3340" max="3351" width="5.54296875" style="7" customWidth="1"/>
    <col min="3352" max="3584" width="10.453125" style="7"/>
    <col min="3585" max="3585" width="3.81640625" style="7" bestFit="1" customWidth="1"/>
    <col min="3586" max="3586" width="35.81640625" style="7" customWidth="1"/>
    <col min="3587" max="3587" width="39.26953125" style="7" customWidth="1"/>
    <col min="3588" max="3588" width="19.81640625" style="7" customWidth="1"/>
    <col min="3589" max="3589" width="12.7265625" style="7" customWidth="1"/>
    <col min="3590" max="3590" width="15.54296875" style="7" customWidth="1"/>
    <col min="3591" max="3591" width="9.7265625" style="7" customWidth="1"/>
    <col min="3592" max="3592" width="13.453125" style="7" customWidth="1"/>
    <col min="3593" max="3593" width="31.7265625" style="7" customWidth="1"/>
    <col min="3594" max="3594" width="27" style="7" customWidth="1"/>
    <col min="3595" max="3595" width="32.26953125" style="7" customWidth="1"/>
    <col min="3596" max="3607" width="5.54296875" style="7" customWidth="1"/>
    <col min="3608" max="3840" width="10.453125" style="7"/>
    <col min="3841" max="3841" width="3.81640625" style="7" bestFit="1" customWidth="1"/>
    <col min="3842" max="3842" width="35.81640625" style="7" customWidth="1"/>
    <col min="3843" max="3843" width="39.26953125" style="7" customWidth="1"/>
    <col min="3844" max="3844" width="19.81640625" style="7" customWidth="1"/>
    <col min="3845" max="3845" width="12.7265625" style="7" customWidth="1"/>
    <col min="3846" max="3846" width="15.54296875" style="7" customWidth="1"/>
    <col min="3847" max="3847" width="9.7265625" style="7" customWidth="1"/>
    <col min="3848" max="3848" width="13.453125" style="7" customWidth="1"/>
    <col min="3849" max="3849" width="31.7265625" style="7" customWidth="1"/>
    <col min="3850" max="3850" width="27" style="7" customWidth="1"/>
    <col min="3851" max="3851" width="32.26953125" style="7" customWidth="1"/>
    <col min="3852" max="3863" width="5.54296875" style="7" customWidth="1"/>
    <col min="3864" max="4096" width="10.453125" style="7"/>
    <col min="4097" max="4097" width="3.81640625" style="7" bestFit="1" customWidth="1"/>
    <col min="4098" max="4098" width="35.81640625" style="7" customWidth="1"/>
    <col min="4099" max="4099" width="39.26953125" style="7" customWidth="1"/>
    <col min="4100" max="4100" width="19.81640625" style="7" customWidth="1"/>
    <col min="4101" max="4101" width="12.7265625" style="7" customWidth="1"/>
    <col min="4102" max="4102" width="15.54296875" style="7" customWidth="1"/>
    <col min="4103" max="4103" width="9.7265625" style="7" customWidth="1"/>
    <col min="4104" max="4104" width="13.453125" style="7" customWidth="1"/>
    <col min="4105" max="4105" width="31.7265625" style="7" customWidth="1"/>
    <col min="4106" max="4106" width="27" style="7" customWidth="1"/>
    <col min="4107" max="4107" width="32.26953125" style="7" customWidth="1"/>
    <col min="4108" max="4119" width="5.54296875" style="7" customWidth="1"/>
    <col min="4120" max="4352" width="10.453125" style="7"/>
    <col min="4353" max="4353" width="3.81640625" style="7" bestFit="1" customWidth="1"/>
    <col min="4354" max="4354" width="35.81640625" style="7" customWidth="1"/>
    <col min="4355" max="4355" width="39.26953125" style="7" customWidth="1"/>
    <col min="4356" max="4356" width="19.81640625" style="7" customWidth="1"/>
    <col min="4357" max="4357" width="12.7265625" style="7" customWidth="1"/>
    <col min="4358" max="4358" width="15.54296875" style="7" customWidth="1"/>
    <col min="4359" max="4359" width="9.7265625" style="7" customWidth="1"/>
    <col min="4360" max="4360" width="13.453125" style="7" customWidth="1"/>
    <col min="4361" max="4361" width="31.7265625" style="7" customWidth="1"/>
    <col min="4362" max="4362" width="27" style="7" customWidth="1"/>
    <col min="4363" max="4363" width="32.26953125" style="7" customWidth="1"/>
    <col min="4364" max="4375" width="5.54296875" style="7" customWidth="1"/>
    <col min="4376" max="4608" width="10.453125" style="7"/>
    <col min="4609" max="4609" width="3.81640625" style="7" bestFit="1" customWidth="1"/>
    <col min="4610" max="4610" width="35.81640625" style="7" customWidth="1"/>
    <col min="4611" max="4611" width="39.26953125" style="7" customWidth="1"/>
    <col min="4612" max="4612" width="19.81640625" style="7" customWidth="1"/>
    <col min="4613" max="4613" width="12.7265625" style="7" customWidth="1"/>
    <col min="4614" max="4614" width="15.54296875" style="7" customWidth="1"/>
    <col min="4615" max="4615" width="9.7265625" style="7" customWidth="1"/>
    <col min="4616" max="4616" width="13.453125" style="7" customWidth="1"/>
    <col min="4617" max="4617" width="31.7265625" style="7" customWidth="1"/>
    <col min="4618" max="4618" width="27" style="7" customWidth="1"/>
    <col min="4619" max="4619" width="32.26953125" style="7" customWidth="1"/>
    <col min="4620" max="4631" width="5.54296875" style="7" customWidth="1"/>
    <col min="4632" max="4864" width="10.453125" style="7"/>
    <col min="4865" max="4865" width="3.81640625" style="7" bestFit="1" customWidth="1"/>
    <col min="4866" max="4866" width="35.81640625" style="7" customWidth="1"/>
    <col min="4867" max="4867" width="39.26953125" style="7" customWidth="1"/>
    <col min="4868" max="4868" width="19.81640625" style="7" customWidth="1"/>
    <col min="4869" max="4869" width="12.7265625" style="7" customWidth="1"/>
    <col min="4870" max="4870" width="15.54296875" style="7" customWidth="1"/>
    <col min="4871" max="4871" width="9.7265625" style="7" customWidth="1"/>
    <col min="4872" max="4872" width="13.453125" style="7" customWidth="1"/>
    <col min="4873" max="4873" width="31.7265625" style="7" customWidth="1"/>
    <col min="4874" max="4874" width="27" style="7" customWidth="1"/>
    <col min="4875" max="4875" width="32.26953125" style="7" customWidth="1"/>
    <col min="4876" max="4887" width="5.54296875" style="7" customWidth="1"/>
    <col min="4888" max="5120" width="10.453125" style="7"/>
    <col min="5121" max="5121" width="3.81640625" style="7" bestFit="1" customWidth="1"/>
    <col min="5122" max="5122" width="35.81640625" style="7" customWidth="1"/>
    <col min="5123" max="5123" width="39.26953125" style="7" customWidth="1"/>
    <col min="5124" max="5124" width="19.81640625" style="7" customWidth="1"/>
    <col min="5125" max="5125" width="12.7265625" style="7" customWidth="1"/>
    <col min="5126" max="5126" width="15.54296875" style="7" customWidth="1"/>
    <col min="5127" max="5127" width="9.7265625" style="7" customWidth="1"/>
    <col min="5128" max="5128" width="13.453125" style="7" customWidth="1"/>
    <col min="5129" max="5129" width="31.7265625" style="7" customWidth="1"/>
    <col min="5130" max="5130" width="27" style="7" customWidth="1"/>
    <col min="5131" max="5131" width="32.26953125" style="7" customWidth="1"/>
    <col min="5132" max="5143" width="5.54296875" style="7" customWidth="1"/>
    <col min="5144" max="5376" width="10.453125" style="7"/>
    <col min="5377" max="5377" width="3.81640625" style="7" bestFit="1" customWidth="1"/>
    <col min="5378" max="5378" width="35.81640625" style="7" customWidth="1"/>
    <col min="5379" max="5379" width="39.26953125" style="7" customWidth="1"/>
    <col min="5380" max="5380" width="19.81640625" style="7" customWidth="1"/>
    <col min="5381" max="5381" width="12.7265625" style="7" customWidth="1"/>
    <col min="5382" max="5382" width="15.54296875" style="7" customWidth="1"/>
    <col min="5383" max="5383" width="9.7265625" style="7" customWidth="1"/>
    <col min="5384" max="5384" width="13.453125" style="7" customWidth="1"/>
    <col min="5385" max="5385" width="31.7265625" style="7" customWidth="1"/>
    <col min="5386" max="5386" width="27" style="7" customWidth="1"/>
    <col min="5387" max="5387" width="32.26953125" style="7" customWidth="1"/>
    <col min="5388" max="5399" width="5.54296875" style="7" customWidth="1"/>
    <col min="5400" max="5632" width="10.453125" style="7"/>
    <col min="5633" max="5633" width="3.81640625" style="7" bestFit="1" customWidth="1"/>
    <col min="5634" max="5634" width="35.81640625" style="7" customWidth="1"/>
    <col min="5635" max="5635" width="39.26953125" style="7" customWidth="1"/>
    <col min="5636" max="5636" width="19.81640625" style="7" customWidth="1"/>
    <col min="5637" max="5637" width="12.7265625" style="7" customWidth="1"/>
    <col min="5638" max="5638" width="15.54296875" style="7" customWidth="1"/>
    <col min="5639" max="5639" width="9.7265625" style="7" customWidth="1"/>
    <col min="5640" max="5640" width="13.453125" style="7" customWidth="1"/>
    <col min="5641" max="5641" width="31.7265625" style="7" customWidth="1"/>
    <col min="5642" max="5642" width="27" style="7" customWidth="1"/>
    <col min="5643" max="5643" width="32.26953125" style="7" customWidth="1"/>
    <col min="5644" max="5655" width="5.54296875" style="7" customWidth="1"/>
    <col min="5656" max="5888" width="10.453125" style="7"/>
    <col min="5889" max="5889" width="3.81640625" style="7" bestFit="1" customWidth="1"/>
    <col min="5890" max="5890" width="35.81640625" style="7" customWidth="1"/>
    <col min="5891" max="5891" width="39.26953125" style="7" customWidth="1"/>
    <col min="5892" max="5892" width="19.81640625" style="7" customWidth="1"/>
    <col min="5893" max="5893" width="12.7265625" style="7" customWidth="1"/>
    <col min="5894" max="5894" width="15.54296875" style="7" customWidth="1"/>
    <col min="5895" max="5895" width="9.7265625" style="7" customWidth="1"/>
    <col min="5896" max="5896" width="13.453125" style="7" customWidth="1"/>
    <col min="5897" max="5897" width="31.7265625" style="7" customWidth="1"/>
    <col min="5898" max="5898" width="27" style="7" customWidth="1"/>
    <col min="5899" max="5899" width="32.26953125" style="7" customWidth="1"/>
    <col min="5900" max="5911" width="5.54296875" style="7" customWidth="1"/>
    <col min="5912" max="6144" width="10.453125" style="7"/>
    <col min="6145" max="6145" width="3.81640625" style="7" bestFit="1" customWidth="1"/>
    <col min="6146" max="6146" width="35.81640625" style="7" customWidth="1"/>
    <col min="6147" max="6147" width="39.26953125" style="7" customWidth="1"/>
    <col min="6148" max="6148" width="19.81640625" style="7" customWidth="1"/>
    <col min="6149" max="6149" width="12.7265625" style="7" customWidth="1"/>
    <col min="6150" max="6150" width="15.54296875" style="7" customWidth="1"/>
    <col min="6151" max="6151" width="9.7265625" style="7" customWidth="1"/>
    <col min="6152" max="6152" width="13.453125" style="7" customWidth="1"/>
    <col min="6153" max="6153" width="31.7265625" style="7" customWidth="1"/>
    <col min="6154" max="6154" width="27" style="7" customWidth="1"/>
    <col min="6155" max="6155" width="32.26953125" style="7" customWidth="1"/>
    <col min="6156" max="6167" width="5.54296875" style="7" customWidth="1"/>
    <col min="6168" max="6400" width="10.453125" style="7"/>
    <col min="6401" max="6401" width="3.81640625" style="7" bestFit="1" customWidth="1"/>
    <col min="6402" max="6402" width="35.81640625" style="7" customWidth="1"/>
    <col min="6403" max="6403" width="39.26953125" style="7" customWidth="1"/>
    <col min="6404" max="6404" width="19.81640625" style="7" customWidth="1"/>
    <col min="6405" max="6405" width="12.7265625" style="7" customWidth="1"/>
    <col min="6406" max="6406" width="15.54296875" style="7" customWidth="1"/>
    <col min="6407" max="6407" width="9.7265625" style="7" customWidth="1"/>
    <col min="6408" max="6408" width="13.453125" style="7" customWidth="1"/>
    <col min="6409" max="6409" width="31.7265625" style="7" customWidth="1"/>
    <col min="6410" max="6410" width="27" style="7" customWidth="1"/>
    <col min="6411" max="6411" width="32.26953125" style="7" customWidth="1"/>
    <col min="6412" max="6423" width="5.54296875" style="7" customWidth="1"/>
    <col min="6424" max="6656" width="10.453125" style="7"/>
    <col min="6657" max="6657" width="3.81640625" style="7" bestFit="1" customWidth="1"/>
    <col min="6658" max="6658" width="35.81640625" style="7" customWidth="1"/>
    <col min="6659" max="6659" width="39.26953125" style="7" customWidth="1"/>
    <col min="6660" max="6660" width="19.81640625" style="7" customWidth="1"/>
    <col min="6661" max="6661" width="12.7265625" style="7" customWidth="1"/>
    <col min="6662" max="6662" width="15.54296875" style="7" customWidth="1"/>
    <col min="6663" max="6663" width="9.7265625" style="7" customWidth="1"/>
    <col min="6664" max="6664" width="13.453125" style="7" customWidth="1"/>
    <col min="6665" max="6665" width="31.7265625" style="7" customWidth="1"/>
    <col min="6666" max="6666" width="27" style="7" customWidth="1"/>
    <col min="6667" max="6667" width="32.26953125" style="7" customWidth="1"/>
    <col min="6668" max="6679" width="5.54296875" style="7" customWidth="1"/>
    <col min="6680" max="6912" width="10.453125" style="7"/>
    <col min="6913" max="6913" width="3.81640625" style="7" bestFit="1" customWidth="1"/>
    <col min="6914" max="6914" width="35.81640625" style="7" customWidth="1"/>
    <col min="6915" max="6915" width="39.26953125" style="7" customWidth="1"/>
    <col min="6916" max="6916" width="19.81640625" style="7" customWidth="1"/>
    <col min="6917" max="6917" width="12.7265625" style="7" customWidth="1"/>
    <col min="6918" max="6918" width="15.54296875" style="7" customWidth="1"/>
    <col min="6919" max="6919" width="9.7265625" style="7" customWidth="1"/>
    <col min="6920" max="6920" width="13.453125" style="7" customWidth="1"/>
    <col min="6921" max="6921" width="31.7265625" style="7" customWidth="1"/>
    <col min="6922" max="6922" width="27" style="7" customWidth="1"/>
    <col min="6923" max="6923" width="32.26953125" style="7" customWidth="1"/>
    <col min="6924" max="6935" width="5.54296875" style="7" customWidth="1"/>
    <col min="6936" max="7168" width="10.453125" style="7"/>
    <col min="7169" max="7169" width="3.81640625" style="7" bestFit="1" customWidth="1"/>
    <col min="7170" max="7170" width="35.81640625" style="7" customWidth="1"/>
    <col min="7171" max="7171" width="39.26953125" style="7" customWidth="1"/>
    <col min="7172" max="7172" width="19.81640625" style="7" customWidth="1"/>
    <col min="7173" max="7173" width="12.7265625" style="7" customWidth="1"/>
    <col min="7174" max="7174" width="15.54296875" style="7" customWidth="1"/>
    <col min="7175" max="7175" width="9.7265625" style="7" customWidth="1"/>
    <col min="7176" max="7176" width="13.453125" style="7" customWidth="1"/>
    <col min="7177" max="7177" width="31.7265625" style="7" customWidth="1"/>
    <col min="7178" max="7178" width="27" style="7" customWidth="1"/>
    <col min="7179" max="7179" width="32.26953125" style="7" customWidth="1"/>
    <col min="7180" max="7191" width="5.54296875" style="7" customWidth="1"/>
    <col min="7192" max="7424" width="10.453125" style="7"/>
    <col min="7425" max="7425" width="3.81640625" style="7" bestFit="1" customWidth="1"/>
    <col min="7426" max="7426" width="35.81640625" style="7" customWidth="1"/>
    <col min="7427" max="7427" width="39.26953125" style="7" customWidth="1"/>
    <col min="7428" max="7428" width="19.81640625" style="7" customWidth="1"/>
    <col min="7429" max="7429" width="12.7265625" style="7" customWidth="1"/>
    <col min="7430" max="7430" width="15.54296875" style="7" customWidth="1"/>
    <col min="7431" max="7431" width="9.7265625" style="7" customWidth="1"/>
    <col min="7432" max="7432" width="13.453125" style="7" customWidth="1"/>
    <col min="7433" max="7433" width="31.7265625" style="7" customWidth="1"/>
    <col min="7434" max="7434" width="27" style="7" customWidth="1"/>
    <col min="7435" max="7435" width="32.26953125" style="7" customWidth="1"/>
    <col min="7436" max="7447" width="5.54296875" style="7" customWidth="1"/>
    <col min="7448" max="7680" width="10.453125" style="7"/>
    <col min="7681" max="7681" width="3.81640625" style="7" bestFit="1" customWidth="1"/>
    <col min="7682" max="7682" width="35.81640625" style="7" customWidth="1"/>
    <col min="7683" max="7683" width="39.26953125" style="7" customWidth="1"/>
    <col min="7684" max="7684" width="19.81640625" style="7" customWidth="1"/>
    <col min="7685" max="7685" width="12.7265625" style="7" customWidth="1"/>
    <col min="7686" max="7686" width="15.54296875" style="7" customWidth="1"/>
    <col min="7687" max="7687" width="9.7265625" style="7" customWidth="1"/>
    <col min="7688" max="7688" width="13.453125" style="7" customWidth="1"/>
    <col min="7689" max="7689" width="31.7265625" style="7" customWidth="1"/>
    <col min="7690" max="7690" width="27" style="7" customWidth="1"/>
    <col min="7691" max="7691" width="32.26953125" style="7" customWidth="1"/>
    <col min="7692" max="7703" width="5.54296875" style="7" customWidth="1"/>
    <col min="7704" max="7936" width="10.453125" style="7"/>
    <col min="7937" max="7937" width="3.81640625" style="7" bestFit="1" customWidth="1"/>
    <col min="7938" max="7938" width="35.81640625" style="7" customWidth="1"/>
    <col min="7939" max="7939" width="39.26953125" style="7" customWidth="1"/>
    <col min="7940" max="7940" width="19.81640625" style="7" customWidth="1"/>
    <col min="7941" max="7941" width="12.7265625" style="7" customWidth="1"/>
    <col min="7942" max="7942" width="15.54296875" style="7" customWidth="1"/>
    <col min="7943" max="7943" width="9.7265625" style="7" customWidth="1"/>
    <col min="7944" max="7944" width="13.453125" style="7" customWidth="1"/>
    <col min="7945" max="7945" width="31.7265625" style="7" customWidth="1"/>
    <col min="7946" max="7946" width="27" style="7" customWidth="1"/>
    <col min="7947" max="7947" width="32.26953125" style="7" customWidth="1"/>
    <col min="7948" max="7959" width="5.54296875" style="7" customWidth="1"/>
    <col min="7960" max="8192" width="10.453125" style="7"/>
    <col min="8193" max="8193" width="3.81640625" style="7" bestFit="1" customWidth="1"/>
    <col min="8194" max="8194" width="35.81640625" style="7" customWidth="1"/>
    <col min="8195" max="8195" width="39.26953125" style="7" customWidth="1"/>
    <col min="8196" max="8196" width="19.81640625" style="7" customWidth="1"/>
    <col min="8197" max="8197" width="12.7265625" style="7" customWidth="1"/>
    <col min="8198" max="8198" width="15.54296875" style="7" customWidth="1"/>
    <col min="8199" max="8199" width="9.7265625" style="7" customWidth="1"/>
    <col min="8200" max="8200" width="13.453125" style="7" customWidth="1"/>
    <col min="8201" max="8201" width="31.7265625" style="7" customWidth="1"/>
    <col min="8202" max="8202" width="27" style="7" customWidth="1"/>
    <col min="8203" max="8203" width="32.26953125" style="7" customWidth="1"/>
    <col min="8204" max="8215" width="5.54296875" style="7" customWidth="1"/>
    <col min="8216" max="8448" width="10.453125" style="7"/>
    <col min="8449" max="8449" width="3.81640625" style="7" bestFit="1" customWidth="1"/>
    <col min="8450" max="8450" width="35.81640625" style="7" customWidth="1"/>
    <col min="8451" max="8451" width="39.26953125" style="7" customWidth="1"/>
    <col min="8452" max="8452" width="19.81640625" style="7" customWidth="1"/>
    <col min="8453" max="8453" width="12.7265625" style="7" customWidth="1"/>
    <col min="8454" max="8454" width="15.54296875" style="7" customWidth="1"/>
    <col min="8455" max="8455" width="9.7265625" style="7" customWidth="1"/>
    <col min="8456" max="8456" width="13.453125" style="7" customWidth="1"/>
    <col min="8457" max="8457" width="31.7265625" style="7" customWidth="1"/>
    <col min="8458" max="8458" width="27" style="7" customWidth="1"/>
    <col min="8459" max="8459" width="32.26953125" style="7" customWidth="1"/>
    <col min="8460" max="8471" width="5.54296875" style="7" customWidth="1"/>
    <col min="8472" max="8704" width="10.453125" style="7"/>
    <col min="8705" max="8705" width="3.81640625" style="7" bestFit="1" customWidth="1"/>
    <col min="8706" max="8706" width="35.81640625" style="7" customWidth="1"/>
    <col min="8707" max="8707" width="39.26953125" style="7" customWidth="1"/>
    <col min="8708" max="8708" width="19.81640625" style="7" customWidth="1"/>
    <col min="8709" max="8709" width="12.7265625" style="7" customWidth="1"/>
    <col min="8710" max="8710" width="15.54296875" style="7" customWidth="1"/>
    <col min="8711" max="8711" width="9.7265625" style="7" customWidth="1"/>
    <col min="8712" max="8712" width="13.453125" style="7" customWidth="1"/>
    <col min="8713" max="8713" width="31.7265625" style="7" customWidth="1"/>
    <col min="8714" max="8714" width="27" style="7" customWidth="1"/>
    <col min="8715" max="8715" width="32.26953125" style="7" customWidth="1"/>
    <col min="8716" max="8727" width="5.54296875" style="7" customWidth="1"/>
    <col min="8728" max="8960" width="10.453125" style="7"/>
    <col min="8961" max="8961" width="3.81640625" style="7" bestFit="1" customWidth="1"/>
    <col min="8962" max="8962" width="35.81640625" style="7" customWidth="1"/>
    <col min="8963" max="8963" width="39.26953125" style="7" customWidth="1"/>
    <col min="8964" max="8964" width="19.81640625" style="7" customWidth="1"/>
    <col min="8965" max="8965" width="12.7265625" style="7" customWidth="1"/>
    <col min="8966" max="8966" width="15.54296875" style="7" customWidth="1"/>
    <col min="8967" max="8967" width="9.7265625" style="7" customWidth="1"/>
    <col min="8968" max="8968" width="13.453125" style="7" customWidth="1"/>
    <col min="8969" max="8969" width="31.7265625" style="7" customWidth="1"/>
    <col min="8970" max="8970" width="27" style="7" customWidth="1"/>
    <col min="8971" max="8971" width="32.26953125" style="7" customWidth="1"/>
    <col min="8972" max="8983" width="5.54296875" style="7" customWidth="1"/>
    <col min="8984" max="9216" width="10.453125" style="7"/>
    <col min="9217" max="9217" width="3.81640625" style="7" bestFit="1" customWidth="1"/>
    <col min="9218" max="9218" width="35.81640625" style="7" customWidth="1"/>
    <col min="9219" max="9219" width="39.26953125" style="7" customWidth="1"/>
    <col min="9220" max="9220" width="19.81640625" style="7" customWidth="1"/>
    <col min="9221" max="9221" width="12.7265625" style="7" customWidth="1"/>
    <col min="9222" max="9222" width="15.54296875" style="7" customWidth="1"/>
    <col min="9223" max="9223" width="9.7265625" style="7" customWidth="1"/>
    <col min="9224" max="9224" width="13.453125" style="7" customWidth="1"/>
    <col min="9225" max="9225" width="31.7265625" style="7" customWidth="1"/>
    <col min="9226" max="9226" width="27" style="7" customWidth="1"/>
    <col min="9227" max="9227" width="32.26953125" style="7" customWidth="1"/>
    <col min="9228" max="9239" width="5.54296875" style="7" customWidth="1"/>
    <col min="9240" max="9472" width="10.453125" style="7"/>
    <col min="9473" max="9473" width="3.81640625" style="7" bestFit="1" customWidth="1"/>
    <col min="9474" max="9474" width="35.81640625" style="7" customWidth="1"/>
    <col min="9475" max="9475" width="39.26953125" style="7" customWidth="1"/>
    <col min="9476" max="9476" width="19.81640625" style="7" customWidth="1"/>
    <col min="9477" max="9477" width="12.7265625" style="7" customWidth="1"/>
    <col min="9478" max="9478" width="15.54296875" style="7" customWidth="1"/>
    <col min="9479" max="9479" width="9.7265625" style="7" customWidth="1"/>
    <col min="9480" max="9480" width="13.453125" style="7" customWidth="1"/>
    <col min="9481" max="9481" width="31.7265625" style="7" customWidth="1"/>
    <col min="9482" max="9482" width="27" style="7" customWidth="1"/>
    <col min="9483" max="9483" width="32.26953125" style="7" customWidth="1"/>
    <col min="9484" max="9495" width="5.54296875" style="7" customWidth="1"/>
    <col min="9496" max="9728" width="10.453125" style="7"/>
    <col min="9729" max="9729" width="3.81640625" style="7" bestFit="1" customWidth="1"/>
    <col min="9730" max="9730" width="35.81640625" style="7" customWidth="1"/>
    <col min="9731" max="9731" width="39.26953125" style="7" customWidth="1"/>
    <col min="9732" max="9732" width="19.81640625" style="7" customWidth="1"/>
    <col min="9733" max="9733" width="12.7265625" style="7" customWidth="1"/>
    <col min="9734" max="9734" width="15.54296875" style="7" customWidth="1"/>
    <col min="9735" max="9735" width="9.7265625" style="7" customWidth="1"/>
    <col min="9736" max="9736" width="13.453125" style="7" customWidth="1"/>
    <col min="9737" max="9737" width="31.7265625" style="7" customWidth="1"/>
    <col min="9738" max="9738" width="27" style="7" customWidth="1"/>
    <col min="9739" max="9739" width="32.26953125" style="7" customWidth="1"/>
    <col min="9740" max="9751" width="5.54296875" style="7" customWidth="1"/>
    <col min="9752" max="9984" width="10.453125" style="7"/>
    <col min="9985" max="9985" width="3.81640625" style="7" bestFit="1" customWidth="1"/>
    <col min="9986" max="9986" width="35.81640625" style="7" customWidth="1"/>
    <col min="9987" max="9987" width="39.26953125" style="7" customWidth="1"/>
    <col min="9988" max="9988" width="19.81640625" style="7" customWidth="1"/>
    <col min="9989" max="9989" width="12.7265625" style="7" customWidth="1"/>
    <col min="9990" max="9990" width="15.54296875" style="7" customWidth="1"/>
    <col min="9991" max="9991" width="9.7265625" style="7" customWidth="1"/>
    <col min="9992" max="9992" width="13.453125" style="7" customWidth="1"/>
    <col min="9993" max="9993" width="31.7265625" style="7" customWidth="1"/>
    <col min="9994" max="9994" width="27" style="7" customWidth="1"/>
    <col min="9995" max="9995" width="32.26953125" style="7" customWidth="1"/>
    <col min="9996" max="10007" width="5.54296875" style="7" customWidth="1"/>
    <col min="10008" max="10240" width="10.453125" style="7"/>
    <col min="10241" max="10241" width="3.81640625" style="7" bestFit="1" customWidth="1"/>
    <col min="10242" max="10242" width="35.81640625" style="7" customWidth="1"/>
    <col min="10243" max="10243" width="39.26953125" style="7" customWidth="1"/>
    <col min="10244" max="10244" width="19.81640625" style="7" customWidth="1"/>
    <col min="10245" max="10245" width="12.7265625" style="7" customWidth="1"/>
    <col min="10246" max="10246" width="15.54296875" style="7" customWidth="1"/>
    <col min="10247" max="10247" width="9.7265625" style="7" customWidth="1"/>
    <col min="10248" max="10248" width="13.453125" style="7" customWidth="1"/>
    <col min="10249" max="10249" width="31.7265625" style="7" customWidth="1"/>
    <col min="10250" max="10250" width="27" style="7" customWidth="1"/>
    <col min="10251" max="10251" width="32.26953125" style="7" customWidth="1"/>
    <col min="10252" max="10263" width="5.54296875" style="7" customWidth="1"/>
    <col min="10264" max="10496" width="10.453125" style="7"/>
    <col min="10497" max="10497" width="3.81640625" style="7" bestFit="1" customWidth="1"/>
    <col min="10498" max="10498" width="35.81640625" style="7" customWidth="1"/>
    <col min="10499" max="10499" width="39.26953125" style="7" customWidth="1"/>
    <col min="10500" max="10500" width="19.81640625" style="7" customWidth="1"/>
    <col min="10501" max="10501" width="12.7265625" style="7" customWidth="1"/>
    <col min="10502" max="10502" width="15.54296875" style="7" customWidth="1"/>
    <col min="10503" max="10503" width="9.7265625" style="7" customWidth="1"/>
    <col min="10504" max="10504" width="13.453125" style="7" customWidth="1"/>
    <col min="10505" max="10505" width="31.7265625" style="7" customWidth="1"/>
    <col min="10506" max="10506" width="27" style="7" customWidth="1"/>
    <col min="10507" max="10507" width="32.26953125" style="7" customWidth="1"/>
    <col min="10508" max="10519" width="5.54296875" style="7" customWidth="1"/>
    <col min="10520" max="10752" width="10.453125" style="7"/>
    <col min="10753" max="10753" width="3.81640625" style="7" bestFit="1" customWidth="1"/>
    <col min="10754" max="10754" width="35.81640625" style="7" customWidth="1"/>
    <col min="10755" max="10755" width="39.26953125" style="7" customWidth="1"/>
    <col min="10756" max="10756" width="19.81640625" style="7" customWidth="1"/>
    <col min="10757" max="10757" width="12.7265625" style="7" customWidth="1"/>
    <col min="10758" max="10758" width="15.54296875" style="7" customWidth="1"/>
    <col min="10759" max="10759" width="9.7265625" style="7" customWidth="1"/>
    <col min="10760" max="10760" width="13.453125" style="7" customWidth="1"/>
    <col min="10761" max="10761" width="31.7265625" style="7" customWidth="1"/>
    <col min="10762" max="10762" width="27" style="7" customWidth="1"/>
    <col min="10763" max="10763" width="32.26953125" style="7" customWidth="1"/>
    <col min="10764" max="10775" width="5.54296875" style="7" customWidth="1"/>
    <col min="10776" max="11008" width="10.453125" style="7"/>
    <col min="11009" max="11009" width="3.81640625" style="7" bestFit="1" customWidth="1"/>
    <col min="11010" max="11010" width="35.81640625" style="7" customWidth="1"/>
    <col min="11011" max="11011" width="39.26953125" style="7" customWidth="1"/>
    <col min="11012" max="11012" width="19.81640625" style="7" customWidth="1"/>
    <col min="11013" max="11013" width="12.7265625" style="7" customWidth="1"/>
    <col min="11014" max="11014" width="15.54296875" style="7" customWidth="1"/>
    <col min="11015" max="11015" width="9.7265625" style="7" customWidth="1"/>
    <col min="11016" max="11016" width="13.453125" style="7" customWidth="1"/>
    <col min="11017" max="11017" width="31.7265625" style="7" customWidth="1"/>
    <col min="11018" max="11018" width="27" style="7" customWidth="1"/>
    <col min="11019" max="11019" width="32.26953125" style="7" customWidth="1"/>
    <col min="11020" max="11031" width="5.54296875" style="7" customWidth="1"/>
    <col min="11032" max="11264" width="10.453125" style="7"/>
    <col min="11265" max="11265" width="3.81640625" style="7" bestFit="1" customWidth="1"/>
    <col min="11266" max="11266" width="35.81640625" style="7" customWidth="1"/>
    <col min="11267" max="11267" width="39.26953125" style="7" customWidth="1"/>
    <col min="11268" max="11268" width="19.81640625" style="7" customWidth="1"/>
    <col min="11269" max="11269" width="12.7265625" style="7" customWidth="1"/>
    <col min="11270" max="11270" width="15.54296875" style="7" customWidth="1"/>
    <col min="11271" max="11271" width="9.7265625" style="7" customWidth="1"/>
    <col min="11272" max="11272" width="13.453125" style="7" customWidth="1"/>
    <col min="11273" max="11273" width="31.7265625" style="7" customWidth="1"/>
    <col min="11274" max="11274" width="27" style="7" customWidth="1"/>
    <col min="11275" max="11275" width="32.26953125" style="7" customWidth="1"/>
    <col min="11276" max="11287" width="5.54296875" style="7" customWidth="1"/>
    <col min="11288" max="11520" width="10.453125" style="7"/>
    <col min="11521" max="11521" width="3.81640625" style="7" bestFit="1" customWidth="1"/>
    <col min="11522" max="11522" width="35.81640625" style="7" customWidth="1"/>
    <col min="11523" max="11523" width="39.26953125" style="7" customWidth="1"/>
    <col min="11524" max="11524" width="19.81640625" style="7" customWidth="1"/>
    <col min="11525" max="11525" width="12.7265625" style="7" customWidth="1"/>
    <col min="11526" max="11526" width="15.54296875" style="7" customWidth="1"/>
    <col min="11527" max="11527" width="9.7265625" style="7" customWidth="1"/>
    <col min="11528" max="11528" width="13.453125" style="7" customWidth="1"/>
    <col min="11529" max="11529" width="31.7265625" style="7" customWidth="1"/>
    <col min="11530" max="11530" width="27" style="7" customWidth="1"/>
    <col min="11531" max="11531" width="32.26953125" style="7" customWidth="1"/>
    <col min="11532" max="11543" width="5.54296875" style="7" customWidth="1"/>
    <col min="11544" max="11776" width="10.453125" style="7"/>
    <col min="11777" max="11777" width="3.81640625" style="7" bestFit="1" customWidth="1"/>
    <col min="11778" max="11778" width="35.81640625" style="7" customWidth="1"/>
    <col min="11779" max="11779" width="39.26953125" style="7" customWidth="1"/>
    <col min="11780" max="11780" width="19.81640625" style="7" customWidth="1"/>
    <col min="11781" max="11781" width="12.7265625" style="7" customWidth="1"/>
    <col min="11782" max="11782" width="15.54296875" style="7" customWidth="1"/>
    <col min="11783" max="11783" width="9.7265625" style="7" customWidth="1"/>
    <col min="11784" max="11784" width="13.453125" style="7" customWidth="1"/>
    <col min="11785" max="11785" width="31.7265625" style="7" customWidth="1"/>
    <col min="11786" max="11786" width="27" style="7" customWidth="1"/>
    <col min="11787" max="11787" width="32.26953125" style="7" customWidth="1"/>
    <col min="11788" max="11799" width="5.54296875" style="7" customWidth="1"/>
    <col min="11800" max="12032" width="10.453125" style="7"/>
    <col min="12033" max="12033" width="3.81640625" style="7" bestFit="1" customWidth="1"/>
    <col min="12034" max="12034" width="35.81640625" style="7" customWidth="1"/>
    <col min="12035" max="12035" width="39.26953125" style="7" customWidth="1"/>
    <col min="12036" max="12036" width="19.81640625" style="7" customWidth="1"/>
    <col min="12037" max="12037" width="12.7265625" style="7" customWidth="1"/>
    <col min="12038" max="12038" width="15.54296875" style="7" customWidth="1"/>
    <col min="12039" max="12039" width="9.7265625" style="7" customWidth="1"/>
    <col min="12040" max="12040" width="13.453125" style="7" customWidth="1"/>
    <col min="12041" max="12041" width="31.7265625" style="7" customWidth="1"/>
    <col min="12042" max="12042" width="27" style="7" customWidth="1"/>
    <col min="12043" max="12043" width="32.26953125" style="7" customWidth="1"/>
    <col min="12044" max="12055" width="5.54296875" style="7" customWidth="1"/>
    <col min="12056" max="12288" width="10.453125" style="7"/>
    <col min="12289" max="12289" width="3.81640625" style="7" bestFit="1" customWidth="1"/>
    <col min="12290" max="12290" width="35.81640625" style="7" customWidth="1"/>
    <col min="12291" max="12291" width="39.26953125" style="7" customWidth="1"/>
    <col min="12292" max="12292" width="19.81640625" style="7" customWidth="1"/>
    <col min="12293" max="12293" width="12.7265625" style="7" customWidth="1"/>
    <col min="12294" max="12294" width="15.54296875" style="7" customWidth="1"/>
    <col min="12295" max="12295" width="9.7265625" style="7" customWidth="1"/>
    <col min="12296" max="12296" width="13.453125" style="7" customWidth="1"/>
    <col min="12297" max="12297" width="31.7265625" style="7" customWidth="1"/>
    <col min="12298" max="12298" width="27" style="7" customWidth="1"/>
    <col min="12299" max="12299" width="32.26953125" style="7" customWidth="1"/>
    <col min="12300" max="12311" width="5.54296875" style="7" customWidth="1"/>
    <col min="12312" max="12544" width="10.453125" style="7"/>
    <col min="12545" max="12545" width="3.81640625" style="7" bestFit="1" customWidth="1"/>
    <col min="12546" max="12546" width="35.81640625" style="7" customWidth="1"/>
    <col min="12547" max="12547" width="39.26953125" style="7" customWidth="1"/>
    <col min="12548" max="12548" width="19.81640625" style="7" customWidth="1"/>
    <col min="12549" max="12549" width="12.7265625" style="7" customWidth="1"/>
    <col min="12550" max="12550" width="15.54296875" style="7" customWidth="1"/>
    <col min="12551" max="12551" width="9.7265625" style="7" customWidth="1"/>
    <col min="12552" max="12552" width="13.453125" style="7" customWidth="1"/>
    <col min="12553" max="12553" width="31.7265625" style="7" customWidth="1"/>
    <col min="12554" max="12554" width="27" style="7" customWidth="1"/>
    <col min="12555" max="12555" width="32.26953125" style="7" customWidth="1"/>
    <col min="12556" max="12567" width="5.54296875" style="7" customWidth="1"/>
    <col min="12568" max="12800" width="10.453125" style="7"/>
    <col min="12801" max="12801" width="3.81640625" style="7" bestFit="1" customWidth="1"/>
    <col min="12802" max="12802" width="35.81640625" style="7" customWidth="1"/>
    <col min="12803" max="12803" width="39.26953125" style="7" customWidth="1"/>
    <col min="12804" max="12804" width="19.81640625" style="7" customWidth="1"/>
    <col min="12805" max="12805" width="12.7265625" style="7" customWidth="1"/>
    <col min="12806" max="12806" width="15.54296875" style="7" customWidth="1"/>
    <col min="12807" max="12807" width="9.7265625" style="7" customWidth="1"/>
    <col min="12808" max="12808" width="13.453125" style="7" customWidth="1"/>
    <col min="12809" max="12809" width="31.7265625" style="7" customWidth="1"/>
    <col min="12810" max="12810" width="27" style="7" customWidth="1"/>
    <col min="12811" max="12811" width="32.26953125" style="7" customWidth="1"/>
    <col min="12812" max="12823" width="5.54296875" style="7" customWidth="1"/>
    <col min="12824" max="13056" width="10.453125" style="7"/>
    <col min="13057" max="13057" width="3.81640625" style="7" bestFit="1" customWidth="1"/>
    <col min="13058" max="13058" width="35.81640625" style="7" customWidth="1"/>
    <col min="13059" max="13059" width="39.26953125" style="7" customWidth="1"/>
    <col min="13060" max="13060" width="19.81640625" style="7" customWidth="1"/>
    <col min="13061" max="13061" width="12.7265625" style="7" customWidth="1"/>
    <col min="13062" max="13062" width="15.54296875" style="7" customWidth="1"/>
    <col min="13063" max="13063" width="9.7265625" style="7" customWidth="1"/>
    <col min="13064" max="13064" width="13.453125" style="7" customWidth="1"/>
    <col min="13065" max="13065" width="31.7265625" style="7" customWidth="1"/>
    <col min="13066" max="13066" width="27" style="7" customWidth="1"/>
    <col min="13067" max="13067" width="32.26953125" style="7" customWidth="1"/>
    <col min="13068" max="13079" width="5.54296875" style="7" customWidth="1"/>
    <col min="13080" max="13312" width="10.453125" style="7"/>
    <col min="13313" max="13313" width="3.81640625" style="7" bestFit="1" customWidth="1"/>
    <col min="13314" max="13314" width="35.81640625" style="7" customWidth="1"/>
    <col min="13315" max="13315" width="39.26953125" style="7" customWidth="1"/>
    <col min="13316" max="13316" width="19.81640625" style="7" customWidth="1"/>
    <col min="13317" max="13317" width="12.7265625" style="7" customWidth="1"/>
    <col min="13318" max="13318" width="15.54296875" style="7" customWidth="1"/>
    <col min="13319" max="13319" width="9.7265625" style="7" customWidth="1"/>
    <col min="13320" max="13320" width="13.453125" style="7" customWidth="1"/>
    <col min="13321" max="13321" width="31.7265625" style="7" customWidth="1"/>
    <col min="13322" max="13322" width="27" style="7" customWidth="1"/>
    <col min="13323" max="13323" width="32.26953125" style="7" customWidth="1"/>
    <col min="13324" max="13335" width="5.54296875" style="7" customWidth="1"/>
    <col min="13336" max="13568" width="10.453125" style="7"/>
    <col min="13569" max="13569" width="3.81640625" style="7" bestFit="1" customWidth="1"/>
    <col min="13570" max="13570" width="35.81640625" style="7" customWidth="1"/>
    <col min="13571" max="13571" width="39.26953125" style="7" customWidth="1"/>
    <col min="13572" max="13572" width="19.81640625" style="7" customWidth="1"/>
    <col min="13573" max="13573" width="12.7265625" style="7" customWidth="1"/>
    <col min="13574" max="13574" width="15.54296875" style="7" customWidth="1"/>
    <col min="13575" max="13575" width="9.7265625" style="7" customWidth="1"/>
    <col min="13576" max="13576" width="13.453125" style="7" customWidth="1"/>
    <col min="13577" max="13577" width="31.7265625" style="7" customWidth="1"/>
    <col min="13578" max="13578" width="27" style="7" customWidth="1"/>
    <col min="13579" max="13579" width="32.26953125" style="7" customWidth="1"/>
    <col min="13580" max="13591" width="5.54296875" style="7" customWidth="1"/>
    <col min="13592" max="13824" width="10.453125" style="7"/>
    <col min="13825" max="13825" width="3.81640625" style="7" bestFit="1" customWidth="1"/>
    <col min="13826" max="13826" width="35.81640625" style="7" customWidth="1"/>
    <col min="13827" max="13827" width="39.26953125" style="7" customWidth="1"/>
    <col min="13828" max="13828" width="19.81640625" style="7" customWidth="1"/>
    <col min="13829" max="13829" width="12.7265625" style="7" customWidth="1"/>
    <col min="13830" max="13830" width="15.54296875" style="7" customWidth="1"/>
    <col min="13831" max="13831" width="9.7265625" style="7" customWidth="1"/>
    <col min="13832" max="13832" width="13.453125" style="7" customWidth="1"/>
    <col min="13833" max="13833" width="31.7265625" style="7" customWidth="1"/>
    <col min="13834" max="13834" width="27" style="7" customWidth="1"/>
    <col min="13835" max="13835" width="32.26953125" style="7" customWidth="1"/>
    <col min="13836" max="13847" width="5.54296875" style="7" customWidth="1"/>
    <col min="13848" max="14080" width="10.453125" style="7"/>
    <col min="14081" max="14081" width="3.81640625" style="7" bestFit="1" customWidth="1"/>
    <col min="14082" max="14082" width="35.81640625" style="7" customWidth="1"/>
    <col min="14083" max="14083" width="39.26953125" style="7" customWidth="1"/>
    <col min="14084" max="14084" width="19.81640625" style="7" customWidth="1"/>
    <col min="14085" max="14085" width="12.7265625" style="7" customWidth="1"/>
    <col min="14086" max="14086" width="15.54296875" style="7" customWidth="1"/>
    <col min="14087" max="14087" width="9.7265625" style="7" customWidth="1"/>
    <col min="14088" max="14088" width="13.453125" style="7" customWidth="1"/>
    <col min="14089" max="14089" width="31.7265625" style="7" customWidth="1"/>
    <col min="14090" max="14090" width="27" style="7" customWidth="1"/>
    <col min="14091" max="14091" width="32.26953125" style="7" customWidth="1"/>
    <col min="14092" max="14103" width="5.54296875" style="7" customWidth="1"/>
    <col min="14104" max="14336" width="10.453125" style="7"/>
    <col min="14337" max="14337" width="3.81640625" style="7" bestFit="1" customWidth="1"/>
    <col min="14338" max="14338" width="35.81640625" style="7" customWidth="1"/>
    <col min="14339" max="14339" width="39.26953125" style="7" customWidth="1"/>
    <col min="14340" max="14340" width="19.81640625" style="7" customWidth="1"/>
    <col min="14341" max="14341" width="12.7265625" style="7" customWidth="1"/>
    <col min="14342" max="14342" width="15.54296875" style="7" customWidth="1"/>
    <col min="14343" max="14343" width="9.7265625" style="7" customWidth="1"/>
    <col min="14344" max="14344" width="13.453125" style="7" customWidth="1"/>
    <col min="14345" max="14345" width="31.7265625" style="7" customWidth="1"/>
    <col min="14346" max="14346" width="27" style="7" customWidth="1"/>
    <col min="14347" max="14347" width="32.26953125" style="7" customWidth="1"/>
    <col min="14348" max="14359" width="5.54296875" style="7" customWidth="1"/>
    <col min="14360" max="14592" width="10.453125" style="7"/>
    <col min="14593" max="14593" width="3.81640625" style="7" bestFit="1" customWidth="1"/>
    <col min="14594" max="14594" width="35.81640625" style="7" customWidth="1"/>
    <col min="14595" max="14595" width="39.26953125" style="7" customWidth="1"/>
    <col min="14596" max="14596" width="19.81640625" style="7" customWidth="1"/>
    <col min="14597" max="14597" width="12.7265625" style="7" customWidth="1"/>
    <col min="14598" max="14598" width="15.54296875" style="7" customWidth="1"/>
    <col min="14599" max="14599" width="9.7265625" style="7" customWidth="1"/>
    <col min="14600" max="14600" width="13.453125" style="7" customWidth="1"/>
    <col min="14601" max="14601" width="31.7265625" style="7" customWidth="1"/>
    <col min="14602" max="14602" width="27" style="7" customWidth="1"/>
    <col min="14603" max="14603" width="32.26953125" style="7" customWidth="1"/>
    <col min="14604" max="14615" width="5.54296875" style="7" customWidth="1"/>
    <col min="14616" max="14848" width="10.453125" style="7"/>
    <col min="14849" max="14849" width="3.81640625" style="7" bestFit="1" customWidth="1"/>
    <col min="14850" max="14850" width="35.81640625" style="7" customWidth="1"/>
    <col min="14851" max="14851" width="39.26953125" style="7" customWidth="1"/>
    <col min="14852" max="14852" width="19.81640625" style="7" customWidth="1"/>
    <col min="14853" max="14853" width="12.7265625" style="7" customWidth="1"/>
    <col min="14854" max="14854" width="15.54296875" style="7" customWidth="1"/>
    <col min="14855" max="14855" width="9.7265625" style="7" customWidth="1"/>
    <col min="14856" max="14856" width="13.453125" style="7" customWidth="1"/>
    <col min="14857" max="14857" width="31.7265625" style="7" customWidth="1"/>
    <col min="14858" max="14858" width="27" style="7" customWidth="1"/>
    <col min="14859" max="14859" width="32.26953125" style="7" customWidth="1"/>
    <col min="14860" max="14871" width="5.54296875" style="7" customWidth="1"/>
    <col min="14872" max="15104" width="10.453125" style="7"/>
    <col min="15105" max="15105" width="3.81640625" style="7" bestFit="1" customWidth="1"/>
    <col min="15106" max="15106" width="35.81640625" style="7" customWidth="1"/>
    <col min="15107" max="15107" width="39.26953125" style="7" customWidth="1"/>
    <col min="15108" max="15108" width="19.81640625" style="7" customWidth="1"/>
    <col min="15109" max="15109" width="12.7265625" style="7" customWidth="1"/>
    <col min="15110" max="15110" width="15.54296875" style="7" customWidth="1"/>
    <col min="15111" max="15111" width="9.7265625" style="7" customWidth="1"/>
    <col min="15112" max="15112" width="13.453125" style="7" customWidth="1"/>
    <col min="15113" max="15113" width="31.7265625" style="7" customWidth="1"/>
    <col min="15114" max="15114" width="27" style="7" customWidth="1"/>
    <col min="15115" max="15115" width="32.26953125" style="7" customWidth="1"/>
    <col min="15116" max="15127" width="5.54296875" style="7" customWidth="1"/>
    <col min="15128" max="15360" width="10.453125" style="7"/>
    <col min="15361" max="15361" width="3.81640625" style="7" bestFit="1" customWidth="1"/>
    <col min="15362" max="15362" width="35.81640625" style="7" customWidth="1"/>
    <col min="15363" max="15363" width="39.26953125" style="7" customWidth="1"/>
    <col min="15364" max="15364" width="19.81640625" style="7" customWidth="1"/>
    <col min="15365" max="15365" width="12.7265625" style="7" customWidth="1"/>
    <col min="15366" max="15366" width="15.54296875" style="7" customWidth="1"/>
    <col min="15367" max="15367" width="9.7265625" style="7" customWidth="1"/>
    <col min="15368" max="15368" width="13.453125" style="7" customWidth="1"/>
    <col min="15369" max="15369" width="31.7265625" style="7" customWidth="1"/>
    <col min="15370" max="15370" width="27" style="7" customWidth="1"/>
    <col min="15371" max="15371" width="32.26953125" style="7" customWidth="1"/>
    <col min="15372" max="15383" width="5.54296875" style="7" customWidth="1"/>
    <col min="15384" max="15616" width="10.453125" style="7"/>
    <col min="15617" max="15617" width="3.81640625" style="7" bestFit="1" customWidth="1"/>
    <col min="15618" max="15618" width="35.81640625" style="7" customWidth="1"/>
    <col min="15619" max="15619" width="39.26953125" style="7" customWidth="1"/>
    <col min="15620" max="15620" width="19.81640625" style="7" customWidth="1"/>
    <col min="15621" max="15621" width="12.7265625" style="7" customWidth="1"/>
    <col min="15622" max="15622" width="15.54296875" style="7" customWidth="1"/>
    <col min="15623" max="15623" width="9.7265625" style="7" customWidth="1"/>
    <col min="15624" max="15624" width="13.453125" style="7" customWidth="1"/>
    <col min="15625" max="15625" width="31.7265625" style="7" customWidth="1"/>
    <col min="15626" max="15626" width="27" style="7" customWidth="1"/>
    <col min="15627" max="15627" width="32.26953125" style="7" customWidth="1"/>
    <col min="15628" max="15639" width="5.54296875" style="7" customWidth="1"/>
    <col min="15640" max="15872" width="10.453125" style="7"/>
    <col min="15873" max="15873" width="3.81640625" style="7" bestFit="1" customWidth="1"/>
    <col min="15874" max="15874" width="35.81640625" style="7" customWidth="1"/>
    <col min="15875" max="15875" width="39.26953125" style="7" customWidth="1"/>
    <col min="15876" max="15876" width="19.81640625" style="7" customWidth="1"/>
    <col min="15877" max="15877" width="12.7265625" style="7" customWidth="1"/>
    <col min="15878" max="15878" width="15.54296875" style="7" customWidth="1"/>
    <col min="15879" max="15879" width="9.7265625" style="7" customWidth="1"/>
    <col min="15880" max="15880" width="13.453125" style="7" customWidth="1"/>
    <col min="15881" max="15881" width="31.7265625" style="7" customWidth="1"/>
    <col min="15882" max="15882" width="27" style="7" customWidth="1"/>
    <col min="15883" max="15883" width="32.26953125" style="7" customWidth="1"/>
    <col min="15884" max="15895" width="5.54296875" style="7" customWidth="1"/>
    <col min="15896" max="16128" width="10.453125" style="7"/>
    <col min="16129" max="16129" width="3.81640625" style="7" bestFit="1" customWidth="1"/>
    <col min="16130" max="16130" width="35.81640625" style="7" customWidth="1"/>
    <col min="16131" max="16131" width="39.26953125" style="7" customWidth="1"/>
    <col min="16132" max="16132" width="19.81640625" style="7" customWidth="1"/>
    <col min="16133" max="16133" width="12.7265625" style="7" customWidth="1"/>
    <col min="16134" max="16134" width="15.54296875" style="7" customWidth="1"/>
    <col min="16135" max="16135" width="9.7265625" style="7" customWidth="1"/>
    <col min="16136" max="16136" width="13.453125" style="7" customWidth="1"/>
    <col min="16137" max="16137" width="31.7265625" style="7" customWidth="1"/>
    <col min="16138" max="16138" width="27" style="7" customWidth="1"/>
    <col min="16139" max="16139" width="32.26953125" style="7" customWidth="1"/>
    <col min="16140" max="16151" width="5.54296875" style="7" customWidth="1"/>
    <col min="16152" max="16384" width="10.453125" style="7"/>
  </cols>
  <sheetData>
    <row r="1" spans="1:18" s="1" customFormat="1" ht="17.5" x14ac:dyDescent="0.35">
      <c r="B1" s="216" t="s">
        <v>0</v>
      </c>
      <c r="C1" s="212" t="s">
        <v>0</v>
      </c>
      <c r="D1" s="374"/>
      <c r="E1" s="374"/>
      <c r="F1" s="58"/>
      <c r="G1" s="59"/>
      <c r="H1" s="369" t="s">
        <v>46</v>
      </c>
      <c r="I1" s="369"/>
      <c r="M1" s="2"/>
      <c r="N1" s="2"/>
      <c r="O1" s="2"/>
      <c r="P1" s="2"/>
      <c r="Q1" s="2"/>
      <c r="R1" s="2"/>
    </row>
    <row r="2" spans="1:18" s="3" customFormat="1" ht="51.75" customHeight="1" x14ac:dyDescent="0.35">
      <c r="B2" s="217" t="s">
        <v>1</v>
      </c>
      <c r="C2" s="213" t="s">
        <v>75</v>
      </c>
      <c r="D2" s="375"/>
      <c r="E2" s="375"/>
      <c r="F2" s="62"/>
      <c r="G2" s="63"/>
      <c r="H2" s="370" t="s">
        <v>2</v>
      </c>
      <c r="I2" s="370"/>
      <c r="M2" s="5"/>
      <c r="N2" s="5"/>
      <c r="O2" s="5"/>
      <c r="P2" s="5"/>
      <c r="Q2" s="5"/>
      <c r="R2" s="5"/>
    </row>
    <row r="3" spans="1:18" s="3" customFormat="1" ht="18" x14ac:dyDescent="0.4">
      <c r="B3" s="218" t="s">
        <v>48</v>
      </c>
      <c r="C3" s="214" t="s">
        <v>78</v>
      </c>
      <c r="D3" s="376"/>
      <c r="E3" s="376"/>
      <c r="F3" s="66"/>
      <c r="G3" s="67"/>
      <c r="H3" s="371" t="s">
        <v>50</v>
      </c>
      <c r="I3" s="371"/>
      <c r="M3" s="5"/>
      <c r="N3" s="5"/>
      <c r="O3" s="5"/>
      <c r="P3" s="5"/>
      <c r="Q3" s="5"/>
      <c r="R3" s="5"/>
    </row>
    <row r="4" spans="1:18" s="3" customFormat="1" ht="18" x14ac:dyDescent="0.4">
      <c r="B4" s="219" t="s">
        <v>51</v>
      </c>
      <c r="C4" s="214" t="s">
        <v>148</v>
      </c>
      <c r="D4" s="377"/>
      <c r="E4" s="377"/>
      <c r="F4" s="66"/>
      <c r="G4" s="69"/>
      <c r="H4" s="372" t="s">
        <v>52</v>
      </c>
      <c r="I4" s="372"/>
      <c r="J4" s="6"/>
      <c r="M4" s="5"/>
      <c r="N4" s="5"/>
      <c r="O4" s="5"/>
      <c r="P4" s="5"/>
      <c r="Q4" s="5"/>
      <c r="R4" s="5"/>
    </row>
    <row r="5" spans="1:18" ht="18" x14ac:dyDescent="0.4">
      <c r="B5" s="38"/>
      <c r="C5" s="38"/>
      <c r="D5" s="38"/>
      <c r="E5" s="38"/>
      <c r="F5" s="38"/>
      <c r="G5" s="38"/>
      <c r="H5" s="38"/>
      <c r="I5" s="38"/>
    </row>
    <row r="6" spans="1:18" ht="20.5" x14ac:dyDescent="0.45">
      <c r="C6" s="378" t="s">
        <v>116</v>
      </c>
      <c r="D6" s="378"/>
      <c r="E6" s="378"/>
      <c r="F6" s="378"/>
      <c r="G6" s="378"/>
      <c r="H6" s="378"/>
      <c r="I6" s="9"/>
      <c r="J6" s="9"/>
    </row>
    <row r="7" spans="1:18" ht="35.25" customHeight="1" x14ac:dyDescent="0.35">
      <c r="B7" s="373" t="s">
        <v>156</v>
      </c>
      <c r="C7" s="373"/>
      <c r="D7" s="373"/>
      <c r="E7" s="373"/>
      <c r="F7" s="373"/>
      <c r="G7" s="373"/>
      <c r="H7" s="373"/>
      <c r="I7" s="373"/>
    </row>
    <row r="8" spans="1:18" x14ac:dyDescent="0.35">
      <c r="E8" s="10"/>
      <c r="F8" s="10"/>
      <c r="G8" s="10"/>
      <c r="H8" s="10"/>
      <c r="I8" s="10"/>
      <c r="J8" s="10"/>
      <c r="K8" s="10"/>
    </row>
    <row r="9" spans="1:18" x14ac:dyDescent="0.35">
      <c r="A9" s="11" t="s">
        <v>4</v>
      </c>
      <c r="B9" s="10"/>
      <c r="C9" s="12" t="s">
        <v>5</v>
      </c>
      <c r="I9" s="10"/>
      <c r="J9" s="10"/>
      <c r="K9" s="10"/>
    </row>
    <row r="10" spans="1:18" ht="17.5" x14ac:dyDescent="0.35">
      <c r="A10" s="11" t="s">
        <v>6</v>
      </c>
      <c r="C10" s="13"/>
      <c r="I10" s="14"/>
      <c r="J10" s="14"/>
    </row>
    <row r="11" spans="1:18" x14ac:dyDescent="0.35">
      <c r="A11" s="11" t="s">
        <v>7</v>
      </c>
      <c r="B11" s="11"/>
      <c r="C11" s="211" t="s">
        <v>155</v>
      </c>
      <c r="K11" s="16"/>
    </row>
    <row r="12" spans="1:18" s="14" customFormat="1" x14ac:dyDescent="0.35">
      <c r="A12" s="11" t="s">
        <v>8</v>
      </c>
      <c r="B12" s="11"/>
      <c r="C12" s="12" t="s">
        <v>150</v>
      </c>
    </row>
    <row r="13" spans="1:18" x14ac:dyDescent="0.35">
      <c r="A13" s="11" t="s">
        <v>9</v>
      </c>
      <c r="B13" s="11"/>
      <c r="C13" s="12"/>
    </row>
    <row r="14" spans="1:18" x14ac:dyDescent="0.35">
      <c r="A14" s="11" t="s">
        <v>11</v>
      </c>
      <c r="B14" s="11"/>
      <c r="C14" s="12">
        <f>SUM(D20:D27)</f>
        <v>3996</v>
      </c>
      <c r="E14" s="17"/>
      <c r="G14" s="17"/>
    </row>
    <row r="15" spans="1:18" x14ac:dyDescent="0.35">
      <c r="A15" s="11" t="s">
        <v>14</v>
      </c>
      <c r="B15" s="11"/>
      <c r="C15" s="12" t="s">
        <v>15</v>
      </c>
    </row>
    <row r="16" spans="1:18" x14ac:dyDescent="0.35">
      <c r="A16" s="18" t="s">
        <v>16</v>
      </c>
      <c r="B16" s="18"/>
      <c r="C16" s="12" t="s">
        <v>45</v>
      </c>
    </row>
    <row r="18" spans="1:11" x14ac:dyDescent="0.35">
      <c r="A18" s="366" t="s">
        <v>17</v>
      </c>
      <c r="B18" s="366" t="s">
        <v>18</v>
      </c>
      <c r="C18" s="366" t="s">
        <v>19</v>
      </c>
      <c r="D18" s="366" t="s">
        <v>20</v>
      </c>
      <c r="E18" s="366" t="s">
        <v>21</v>
      </c>
      <c r="F18" s="366"/>
      <c r="G18" s="366"/>
      <c r="H18" s="366"/>
      <c r="I18" s="366" t="s">
        <v>22</v>
      </c>
    </row>
    <row r="19" spans="1:11" ht="45" customHeight="1" x14ac:dyDescent="0.35">
      <c r="A19" s="367"/>
      <c r="B19" s="367"/>
      <c r="C19" s="367"/>
      <c r="D19" s="368"/>
      <c r="E19" s="215" t="s">
        <v>23</v>
      </c>
      <c r="F19" s="215" t="s">
        <v>24</v>
      </c>
      <c r="G19" s="215" t="s">
        <v>25</v>
      </c>
      <c r="H19" s="215" t="s">
        <v>26</v>
      </c>
      <c r="I19" s="366"/>
      <c r="J19" s="20"/>
    </row>
    <row r="20" spans="1:11" ht="45" customHeight="1" x14ac:dyDescent="0.35">
      <c r="A20" s="21">
        <v>1</v>
      </c>
      <c r="B20" s="22" t="s">
        <v>55</v>
      </c>
      <c r="C20" s="23" t="s">
        <v>56</v>
      </c>
      <c r="D20" s="27"/>
      <c r="E20" s="28"/>
      <c r="F20" s="28">
        <v>0.77083333333333337</v>
      </c>
      <c r="G20" s="28">
        <v>0.25</v>
      </c>
      <c r="H20" s="28">
        <f t="shared" ref="H20:H27" si="0">F20+G20</f>
        <v>1.0208333333333335</v>
      </c>
      <c r="I20" s="28" t="s">
        <v>153</v>
      </c>
      <c r="J20" s="20"/>
    </row>
    <row r="21" spans="1:11" ht="22.5" customHeight="1" x14ac:dyDescent="0.35">
      <c r="A21" s="21">
        <v>2</v>
      </c>
      <c r="B21" s="29"/>
      <c r="C21" s="23"/>
      <c r="D21" s="27"/>
      <c r="E21" s="210">
        <v>1</v>
      </c>
      <c r="F21" s="28">
        <f t="shared" ref="F21:F26" si="1">E21+H20</f>
        <v>2.0208333333333335</v>
      </c>
      <c r="G21" s="28">
        <v>0.16666666666666666</v>
      </c>
      <c r="H21" s="28">
        <f t="shared" si="0"/>
        <v>2.1875</v>
      </c>
      <c r="I21" s="26" t="s">
        <v>107</v>
      </c>
      <c r="J21" s="20"/>
    </row>
    <row r="22" spans="1:11" ht="30.75" customHeight="1" x14ac:dyDescent="0.35">
      <c r="A22" s="21">
        <v>3</v>
      </c>
      <c r="B22" s="32" t="s">
        <v>151</v>
      </c>
      <c r="C22" s="30" t="s">
        <v>152</v>
      </c>
      <c r="D22" s="27">
        <v>1026</v>
      </c>
      <c r="E22" s="210"/>
      <c r="F22" s="28">
        <f>H21</f>
        <v>2.1875</v>
      </c>
      <c r="G22" s="28">
        <v>0.14583333333333334</v>
      </c>
      <c r="H22" s="28">
        <f t="shared" si="0"/>
        <v>2.3333333333333335</v>
      </c>
      <c r="I22" s="26" t="s">
        <v>154</v>
      </c>
      <c r="J22" s="20"/>
    </row>
    <row r="23" spans="1:11" ht="24" customHeight="1" x14ac:dyDescent="0.35">
      <c r="A23" s="21">
        <v>4</v>
      </c>
      <c r="B23" s="29"/>
      <c r="C23" s="30"/>
      <c r="D23" s="27"/>
      <c r="E23" s="210">
        <v>0.91666666666666663</v>
      </c>
      <c r="F23" s="28">
        <f t="shared" si="1"/>
        <v>3.25</v>
      </c>
      <c r="G23" s="28">
        <v>0.16666666666666666</v>
      </c>
      <c r="H23" s="28">
        <f t="shared" si="0"/>
        <v>3.4166666666666665</v>
      </c>
      <c r="I23" s="26" t="s">
        <v>107</v>
      </c>
      <c r="J23" s="20"/>
    </row>
    <row r="24" spans="1:11" ht="39" customHeight="1" x14ac:dyDescent="0.4">
      <c r="A24" s="21">
        <v>5</v>
      </c>
      <c r="B24" s="32" t="s">
        <v>35</v>
      </c>
      <c r="C24" s="30" t="s">
        <v>36</v>
      </c>
      <c r="D24" s="27">
        <v>972</v>
      </c>
      <c r="E24" s="210"/>
      <c r="F24" s="28">
        <f>H23</f>
        <v>3.4166666666666665</v>
      </c>
      <c r="G24" s="28">
        <v>0.33333333333333331</v>
      </c>
      <c r="H24" s="28">
        <f t="shared" si="0"/>
        <v>3.75</v>
      </c>
      <c r="I24" s="28" t="s">
        <v>57</v>
      </c>
      <c r="J24" s="31"/>
    </row>
    <row r="25" spans="1:11" ht="24" customHeight="1" x14ac:dyDescent="0.35">
      <c r="A25" s="21">
        <v>6</v>
      </c>
      <c r="B25" s="29"/>
      <c r="C25" s="23"/>
      <c r="D25" s="27"/>
      <c r="E25" s="210">
        <f>E23</f>
        <v>0.91666666666666663</v>
      </c>
      <c r="F25" s="28">
        <f t="shared" si="1"/>
        <v>4.666666666666667</v>
      </c>
      <c r="G25" s="28">
        <v>0.16666666666666666</v>
      </c>
      <c r="H25" s="28">
        <f t="shared" si="0"/>
        <v>4.8333333333333339</v>
      </c>
      <c r="I25" s="26" t="s">
        <v>33</v>
      </c>
      <c r="J25" s="20"/>
    </row>
    <row r="26" spans="1:11" ht="26.25" customHeight="1" x14ac:dyDescent="0.35">
      <c r="A26" s="21">
        <v>7</v>
      </c>
      <c r="B26" s="32" t="s">
        <v>151</v>
      </c>
      <c r="C26" s="30" t="s">
        <v>152</v>
      </c>
      <c r="D26" s="27">
        <v>972</v>
      </c>
      <c r="E26" s="210"/>
      <c r="F26" s="28">
        <f t="shared" si="1"/>
        <v>4.8333333333333339</v>
      </c>
      <c r="G26" s="28">
        <v>4.1666666666666664E-2</v>
      </c>
      <c r="H26" s="28">
        <f t="shared" si="0"/>
        <v>4.8750000000000009</v>
      </c>
      <c r="I26" s="26" t="s">
        <v>154</v>
      </c>
      <c r="J26" s="20"/>
    </row>
    <row r="27" spans="1:11" ht="59.25" customHeight="1" x14ac:dyDescent="0.35">
      <c r="A27" s="21">
        <v>9</v>
      </c>
      <c r="B27" s="22" t="s">
        <v>55</v>
      </c>
      <c r="C27" s="23" t="s">
        <v>56</v>
      </c>
      <c r="D27" s="27">
        <v>1026</v>
      </c>
      <c r="E27" s="210">
        <v>1</v>
      </c>
      <c r="F27" s="28">
        <f>E27+H26</f>
        <v>5.8750000000000009</v>
      </c>
      <c r="G27" s="28">
        <v>0.11458333333333333</v>
      </c>
      <c r="H27" s="28">
        <f t="shared" si="0"/>
        <v>5.9895833333333339</v>
      </c>
      <c r="I27" s="28" t="s">
        <v>38</v>
      </c>
      <c r="J27" s="20"/>
    </row>
    <row r="28" spans="1:11" x14ac:dyDescent="0.35">
      <c r="E28" s="33"/>
      <c r="F28" s="33"/>
      <c r="G28" s="33"/>
      <c r="H28" s="33"/>
      <c r="I28" s="34"/>
      <c r="J28" s="35"/>
      <c r="K28" s="4"/>
    </row>
    <row r="29" spans="1:11" ht="15" customHeight="1" x14ac:dyDescent="0.4">
      <c r="B29" s="36" t="s">
        <v>39</v>
      </c>
      <c r="C29" s="36"/>
      <c r="D29" s="37">
        <f>SUM(D30:D31)</f>
        <v>4.53125</v>
      </c>
      <c r="E29" s="36" t="s">
        <v>40</v>
      </c>
      <c r="F29" s="38"/>
      <c r="G29" s="38"/>
      <c r="H29" s="38"/>
      <c r="I29" s="38"/>
    </row>
    <row r="30" spans="1:11" ht="15" customHeight="1" x14ac:dyDescent="0.35">
      <c r="B30" s="39" t="s">
        <v>42</v>
      </c>
      <c r="C30" s="39"/>
      <c r="D30" s="37">
        <f>SUM(E20:E27)</f>
        <v>3.833333333333333</v>
      </c>
      <c r="E30" s="36" t="s">
        <v>40</v>
      </c>
      <c r="F30" s="40"/>
      <c r="G30" s="41"/>
      <c r="H30" s="42"/>
    </row>
    <row r="31" spans="1:11" ht="15" customHeight="1" x14ac:dyDescent="0.35">
      <c r="B31" s="39" t="s">
        <v>43</v>
      </c>
      <c r="C31" s="39"/>
      <c r="D31" s="37">
        <f>SUM(G20+G24+G27)</f>
        <v>0.69791666666666663</v>
      </c>
      <c r="E31" s="36" t="s">
        <v>40</v>
      </c>
      <c r="F31" s="40"/>
      <c r="G31" s="43"/>
      <c r="H31" s="43"/>
    </row>
    <row r="32" spans="1:11" ht="15" customHeight="1" x14ac:dyDescent="0.35">
      <c r="B32" s="39" t="s">
        <v>33</v>
      </c>
      <c r="C32" s="39"/>
      <c r="D32" s="37">
        <f>SUM(G21:G23,G25:G26)</f>
        <v>0.68749999999999989</v>
      </c>
      <c r="E32" s="36" t="s">
        <v>40</v>
      </c>
      <c r="F32" s="40"/>
      <c r="G32" s="41"/>
      <c r="H32" s="42"/>
    </row>
    <row r="33" spans="2:18" ht="15" customHeight="1" x14ac:dyDescent="0.35">
      <c r="B33" s="44" t="s">
        <v>44</v>
      </c>
      <c r="C33" s="44"/>
      <c r="D33" s="45">
        <f>SUM(E20:E27,G20:G27)</f>
        <v>5.21875</v>
      </c>
      <c r="E33" s="46" t="s">
        <v>40</v>
      </c>
      <c r="F33" s="40"/>
      <c r="G33" s="41"/>
      <c r="H33" s="42"/>
    </row>
    <row r="34" spans="2:18" x14ac:dyDescent="0.35">
      <c r="B34" s="44"/>
      <c r="C34" s="44"/>
      <c r="D34" s="47"/>
      <c r="E34" s="46"/>
    </row>
    <row r="35" spans="2:18" x14ac:dyDescent="0.35">
      <c r="B35" s="44"/>
      <c r="C35" s="44"/>
      <c r="D35" s="47"/>
      <c r="E35" s="46"/>
    </row>
    <row r="36" spans="2:18" x14ac:dyDescent="0.35">
      <c r="B36" s="44"/>
      <c r="C36" s="44"/>
      <c r="D36" s="47"/>
      <c r="E36" s="46"/>
    </row>
    <row r="37" spans="2:18" s="5" customFormat="1" x14ac:dyDescent="0.35">
      <c r="B37" s="3"/>
      <c r="C37" s="3"/>
      <c r="D37" s="3"/>
      <c r="E37" s="3"/>
      <c r="F37" s="3"/>
      <c r="G37" s="3"/>
      <c r="H37" s="3"/>
    </row>
    <row r="38" spans="2:18" s="50" customFormat="1" ht="15" customHeight="1" x14ac:dyDescent="0.35">
      <c r="B38" s="48"/>
      <c r="C38" s="49"/>
      <c r="D38" s="49"/>
      <c r="E38" s="49"/>
      <c r="F38" s="49"/>
      <c r="G38" s="49"/>
      <c r="H38" s="49"/>
      <c r="L38" s="51"/>
      <c r="M38" s="51"/>
      <c r="N38" s="51"/>
      <c r="O38" s="51"/>
      <c r="P38" s="51"/>
    </row>
    <row r="39" spans="2:18" s="50" customFormat="1" ht="15" customHeight="1" x14ac:dyDescent="0.35">
      <c r="B39" s="48"/>
      <c r="C39" s="49"/>
      <c r="D39" s="49"/>
      <c r="E39" s="49"/>
      <c r="F39" s="49"/>
      <c r="G39" s="49"/>
      <c r="H39" s="49"/>
      <c r="L39" s="51"/>
      <c r="M39" s="51"/>
      <c r="N39" s="51"/>
      <c r="O39" s="51"/>
      <c r="P39" s="51"/>
    </row>
    <row r="40" spans="2:18" s="50" customFormat="1" ht="15" customHeight="1" x14ac:dyDescent="0.35">
      <c r="B40" s="48"/>
      <c r="C40" s="49"/>
      <c r="D40" s="49"/>
      <c r="E40" s="49"/>
      <c r="F40" s="49"/>
      <c r="G40" s="49"/>
      <c r="H40" s="49"/>
      <c r="L40" s="51"/>
      <c r="M40" s="51"/>
      <c r="N40" s="51"/>
      <c r="O40" s="51"/>
      <c r="P40" s="51"/>
    </row>
    <row r="41" spans="2:18" s="50" customFormat="1" ht="15.75" customHeight="1" x14ac:dyDescent="0.35">
      <c r="B41" s="48"/>
      <c r="C41" s="52"/>
      <c r="D41" s="52"/>
      <c r="E41" s="52"/>
      <c r="F41" s="52"/>
      <c r="G41" s="53"/>
      <c r="H41" s="49"/>
      <c r="M41" s="51"/>
      <c r="N41" s="51"/>
      <c r="O41" s="51"/>
      <c r="P41" s="51"/>
      <c r="Q41" s="51"/>
      <c r="R41" s="51"/>
    </row>
    <row r="42" spans="2:18" s="50" customFormat="1" ht="15.75" customHeight="1" x14ac:dyDescent="0.35">
      <c r="B42" s="48"/>
      <c r="C42" s="52"/>
      <c r="D42" s="52"/>
      <c r="E42" s="52"/>
      <c r="F42" s="52"/>
      <c r="G42" s="53"/>
      <c r="H42" s="49"/>
      <c r="M42" s="51"/>
      <c r="N42" s="51"/>
      <c r="O42" s="51"/>
      <c r="P42" s="51"/>
      <c r="Q42" s="51"/>
      <c r="R42" s="51"/>
    </row>
    <row r="43" spans="2:18" s="54" customFormat="1" x14ac:dyDescent="0.35">
      <c r="B43" s="11"/>
      <c r="H43" s="11"/>
      <c r="L43" s="55"/>
    </row>
    <row r="69" spans="5:5" x14ac:dyDescent="0.35">
      <c r="E69" s="44"/>
    </row>
    <row r="70" spans="5:5" x14ac:dyDescent="0.35">
      <c r="E70" s="44"/>
    </row>
  </sheetData>
  <mergeCells count="16">
    <mergeCell ref="D4:E4"/>
    <mergeCell ref="H4:I4"/>
    <mergeCell ref="C6:H6"/>
    <mergeCell ref="B7:I7"/>
    <mergeCell ref="A18:A19"/>
    <mergeCell ref="B18:B19"/>
    <mergeCell ref="C18:C19"/>
    <mergeCell ref="D18:D19"/>
    <mergeCell ref="E18:H18"/>
    <mergeCell ref="I18:I19"/>
    <mergeCell ref="D1:E1"/>
    <mergeCell ref="H1:I1"/>
    <mergeCell ref="D2:E2"/>
    <mergeCell ref="H2:I2"/>
    <mergeCell ref="D3:E3"/>
    <mergeCell ref="H3:I3"/>
  </mergeCells>
  <printOptions horizontalCentered="1" verticalCentered="1"/>
  <pageMargins left="0" right="0" top="0" bottom="0" header="0" footer="0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70"/>
  <sheetViews>
    <sheetView view="pageBreakPreview" topLeftCell="A14" zoomScaleNormal="100" zoomScaleSheetLayoutView="100" workbookViewId="0">
      <selection activeCell="E15" sqref="E15"/>
    </sheetView>
  </sheetViews>
  <sheetFormatPr defaultColWidth="10.453125" defaultRowHeight="15.5" x14ac:dyDescent="0.35"/>
  <cols>
    <col min="1" max="1" width="4" style="7" bestFit="1" customWidth="1"/>
    <col min="2" max="2" width="35.81640625" style="7" customWidth="1"/>
    <col min="3" max="3" width="42.54296875" style="7" customWidth="1"/>
    <col min="4" max="4" width="19.81640625" style="7" customWidth="1"/>
    <col min="5" max="5" width="12.7265625" style="7" customWidth="1"/>
    <col min="6" max="6" width="15.54296875" style="7" customWidth="1"/>
    <col min="7" max="7" width="9.7265625" style="7" customWidth="1"/>
    <col min="8" max="8" width="14.81640625" style="7" customWidth="1"/>
    <col min="9" max="9" width="31.7265625" style="7" customWidth="1"/>
    <col min="10" max="10" width="27" style="7" customWidth="1"/>
    <col min="11" max="11" width="32.26953125" style="7" customWidth="1"/>
    <col min="12" max="23" width="5.54296875" style="7" customWidth="1"/>
    <col min="24" max="256" width="10.453125" style="7"/>
    <col min="257" max="257" width="3.81640625" style="7" bestFit="1" customWidth="1"/>
    <col min="258" max="258" width="35.81640625" style="7" customWidth="1"/>
    <col min="259" max="259" width="39.26953125" style="7" customWidth="1"/>
    <col min="260" max="260" width="19.81640625" style="7" customWidth="1"/>
    <col min="261" max="261" width="12.7265625" style="7" customWidth="1"/>
    <col min="262" max="262" width="15.54296875" style="7" customWidth="1"/>
    <col min="263" max="263" width="9.7265625" style="7" customWidth="1"/>
    <col min="264" max="264" width="13.453125" style="7" customWidth="1"/>
    <col min="265" max="265" width="31.7265625" style="7" customWidth="1"/>
    <col min="266" max="266" width="27" style="7" customWidth="1"/>
    <col min="267" max="267" width="32.26953125" style="7" customWidth="1"/>
    <col min="268" max="279" width="5.54296875" style="7" customWidth="1"/>
    <col min="280" max="512" width="10.453125" style="7"/>
    <col min="513" max="513" width="3.81640625" style="7" bestFit="1" customWidth="1"/>
    <col min="514" max="514" width="35.81640625" style="7" customWidth="1"/>
    <col min="515" max="515" width="39.26953125" style="7" customWidth="1"/>
    <col min="516" max="516" width="19.81640625" style="7" customWidth="1"/>
    <col min="517" max="517" width="12.7265625" style="7" customWidth="1"/>
    <col min="518" max="518" width="15.54296875" style="7" customWidth="1"/>
    <col min="519" max="519" width="9.7265625" style="7" customWidth="1"/>
    <col min="520" max="520" width="13.453125" style="7" customWidth="1"/>
    <col min="521" max="521" width="31.7265625" style="7" customWidth="1"/>
    <col min="522" max="522" width="27" style="7" customWidth="1"/>
    <col min="523" max="523" width="32.26953125" style="7" customWidth="1"/>
    <col min="524" max="535" width="5.54296875" style="7" customWidth="1"/>
    <col min="536" max="768" width="10.453125" style="7"/>
    <col min="769" max="769" width="3.81640625" style="7" bestFit="1" customWidth="1"/>
    <col min="770" max="770" width="35.81640625" style="7" customWidth="1"/>
    <col min="771" max="771" width="39.26953125" style="7" customWidth="1"/>
    <col min="772" max="772" width="19.81640625" style="7" customWidth="1"/>
    <col min="773" max="773" width="12.7265625" style="7" customWidth="1"/>
    <col min="774" max="774" width="15.54296875" style="7" customWidth="1"/>
    <col min="775" max="775" width="9.7265625" style="7" customWidth="1"/>
    <col min="776" max="776" width="13.453125" style="7" customWidth="1"/>
    <col min="777" max="777" width="31.7265625" style="7" customWidth="1"/>
    <col min="778" max="778" width="27" style="7" customWidth="1"/>
    <col min="779" max="779" width="32.26953125" style="7" customWidth="1"/>
    <col min="780" max="791" width="5.54296875" style="7" customWidth="1"/>
    <col min="792" max="1024" width="10.453125" style="7"/>
    <col min="1025" max="1025" width="3.81640625" style="7" bestFit="1" customWidth="1"/>
    <col min="1026" max="1026" width="35.81640625" style="7" customWidth="1"/>
    <col min="1027" max="1027" width="39.26953125" style="7" customWidth="1"/>
    <col min="1028" max="1028" width="19.81640625" style="7" customWidth="1"/>
    <col min="1029" max="1029" width="12.7265625" style="7" customWidth="1"/>
    <col min="1030" max="1030" width="15.54296875" style="7" customWidth="1"/>
    <col min="1031" max="1031" width="9.7265625" style="7" customWidth="1"/>
    <col min="1032" max="1032" width="13.453125" style="7" customWidth="1"/>
    <col min="1033" max="1033" width="31.7265625" style="7" customWidth="1"/>
    <col min="1034" max="1034" width="27" style="7" customWidth="1"/>
    <col min="1035" max="1035" width="32.26953125" style="7" customWidth="1"/>
    <col min="1036" max="1047" width="5.54296875" style="7" customWidth="1"/>
    <col min="1048" max="1280" width="10.453125" style="7"/>
    <col min="1281" max="1281" width="3.81640625" style="7" bestFit="1" customWidth="1"/>
    <col min="1282" max="1282" width="35.81640625" style="7" customWidth="1"/>
    <col min="1283" max="1283" width="39.26953125" style="7" customWidth="1"/>
    <col min="1284" max="1284" width="19.81640625" style="7" customWidth="1"/>
    <col min="1285" max="1285" width="12.7265625" style="7" customWidth="1"/>
    <col min="1286" max="1286" width="15.54296875" style="7" customWidth="1"/>
    <col min="1287" max="1287" width="9.7265625" style="7" customWidth="1"/>
    <col min="1288" max="1288" width="13.453125" style="7" customWidth="1"/>
    <col min="1289" max="1289" width="31.7265625" style="7" customWidth="1"/>
    <col min="1290" max="1290" width="27" style="7" customWidth="1"/>
    <col min="1291" max="1291" width="32.26953125" style="7" customWidth="1"/>
    <col min="1292" max="1303" width="5.54296875" style="7" customWidth="1"/>
    <col min="1304" max="1536" width="10.453125" style="7"/>
    <col min="1537" max="1537" width="3.81640625" style="7" bestFit="1" customWidth="1"/>
    <col min="1538" max="1538" width="35.81640625" style="7" customWidth="1"/>
    <col min="1539" max="1539" width="39.26953125" style="7" customWidth="1"/>
    <col min="1540" max="1540" width="19.81640625" style="7" customWidth="1"/>
    <col min="1541" max="1541" width="12.7265625" style="7" customWidth="1"/>
    <col min="1542" max="1542" width="15.54296875" style="7" customWidth="1"/>
    <col min="1543" max="1543" width="9.7265625" style="7" customWidth="1"/>
    <col min="1544" max="1544" width="13.453125" style="7" customWidth="1"/>
    <col min="1545" max="1545" width="31.7265625" style="7" customWidth="1"/>
    <col min="1546" max="1546" width="27" style="7" customWidth="1"/>
    <col min="1547" max="1547" width="32.26953125" style="7" customWidth="1"/>
    <col min="1548" max="1559" width="5.54296875" style="7" customWidth="1"/>
    <col min="1560" max="1792" width="10.453125" style="7"/>
    <col min="1793" max="1793" width="3.81640625" style="7" bestFit="1" customWidth="1"/>
    <col min="1794" max="1794" width="35.81640625" style="7" customWidth="1"/>
    <col min="1795" max="1795" width="39.26953125" style="7" customWidth="1"/>
    <col min="1796" max="1796" width="19.81640625" style="7" customWidth="1"/>
    <col min="1797" max="1797" width="12.7265625" style="7" customWidth="1"/>
    <col min="1798" max="1798" width="15.54296875" style="7" customWidth="1"/>
    <col min="1799" max="1799" width="9.7265625" style="7" customWidth="1"/>
    <col min="1800" max="1800" width="13.453125" style="7" customWidth="1"/>
    <col min="1801" max="1801" width="31.7265625" style="7" customWidth="1"/>
    <col min="1802" max="1802" width="27" style="7" customWidth="1"/>
    <col min="1803" max="1803" width="32.26953125" style="7" customWidth="1"/>
    <col min="1804" max="1815" width="5.54296875" style="7" customWidth="1"/>
    <col min="1816" max="2048" width="10.453125" style="7"/>
    <col min="2049" max="2049" width="3.81640625" style="7" bestFit="1" customWidth="1"/>
    <col min="2050" max="2050" width="35.81640625" style="7" customWidth="1"/>
    <col min="2051" max="2051" width="39.26953125" style="7" customWidth="1"/>
    <col min="2052" max="2052" width="19.81640625" style="7" customWidth="1"/>
    <col min="2053" max="2053" width="12.7265625" style="7" customWidth="1"/>
    <col min="2054" max="2054" width="15.54296875" style="7" customWidth="1"/>
    <col min="2055" max="2055" width="9.7265625" style="7" customWidth="1"/>
    <col min="2056" max="2056" width="13.453125" style="7" customWidth="1"/>
    <col min="2057" max="2057" width="31.7265625" style="7" customWidth="1"/>
    <col min="2058" max="2058" width="27" style="7" customWidth="1"/>
    <col min="2059" max="2059" width="32.26953125" style="7" customWidth="1"/>
    <col min="2060" max="2071" width="5.54296875" style="7" customWidth="1"/>
    <col min="2072" max="2304" width="10.453125" style="7"/>
    <col min="2305" max="2305" width="3.81640625" style="7" bestFit="1" customWidth="1"/>
    <col min="2306" max="2306" width="35.81640625" style="7" customWidth="1"/>
    <col min="2307" max="2307" width="39.26953125" style="7" customWidth="1"/>
    <col min="2308" max="2308" width="19.81640625" style="7" customWidth="1"/>
    <col min="2309" max="2309" width="12.7265625" style="7" customWidth="1"/>
    <col min="2310" max="2310" width="15.54296875" style="7" customWidth="1"/>
    <col min="2311" max="2311" width="9.7265625" style="7" customWidth="1"/>
    <col min="2312" max="2312" width="13.453125" style="7" customWidth="1"/>
    <col min="2313" max="2313" width="31.7265625" style="7" customWidth="1"/>
    <col min="2314" max="2314" width="27" style="7" customWidth="1"/>
    <col min="2315" max="2315" width="32.26953125" style="7" customWidth="1"/>
    <col min="2316" max="2327" width="5.54296875" style="7" customWidth="1"/>
    <col min="2328" max="2560" width="10.453125" style="7"/>
    <col min="2561" max="2561" width="3.81640625" style="7" bestFit="1" customWidth="1"/>
    <col min="2562" max="2562" width="35.81640625" style="7" customWidth="1"/>
    <col min="2563" max="2563" width="39.26953125" style="7" customWidth="1"/>
    <col min="2564" max="2564" width="19.81640625" style="7" customWidth="1"/>
    <col min="2565" max="2565" width="12.7265625" style="7" customWidth="1"/>
    <col min="2566" max="2566" width="15.54296875" style="7" customWidth="1"/>
    <col min="2567" max="2567" width="9.7265625" style="7" customWidth="1"/>
    <col min="2568" max="2568" width="13.453125" style="7" customWidth="1"/>
    <col min="2569" max="2569" width="31.7265625" style="7" customWidth="1"/>
    <col min="2570" max="2570" width="27" style="7" customWidth="1"/>
    <col min="2571" max="2571" width="32.26953125" style="7" customWidth="1"/>
    <col min="2572" max="2583" width="5.54296875" style="7" customWidth="1"/>
    <col min="2584" max="2816" width="10.453125" style="7"/>
    <col min="2817" max="2817" width="3.81640625" style="7" bestFit="1" customWidth="1"/>
    <col min="2818" max="2818" width="35.81640625" style="7" customWidth="1"/>
    <col min="2819" max="2819" width="39.26953125" style="7" customWidth="1"/>
    <col min="2820" max="2820" width="19.81640625" style="7" customWidth="1"/>
    <col min="2821" max="2821" width="12.7265625" style="7" customWidth="1"/>
    <col min="2822" max="2822" width="15.54296875" style="7" customWidth="1"/>
    <col min="2823" max="2823" width="9.7265625" style="7" customWidth="1"/>
    <col min="2824" max="2824" width="13.453125" style="7" customWidth="1"/>
    <col min="2825" max="2825" width="31.7265625" style="7" customWidth="1"/>
    <col min="2826" max="2826" width="27" style="7" customWidth="1"/>
    <col min="2827" max="2827" width="32.26953125" style="7" customWidth="1"/>
    <col min="2828" max="2839" width="5.54296875" style="7" customWidth="1"/>
    <col min="2840" max="3072" width="10.453125" style="7"/>
    <col min="3073" max="3073" width="3.81640625" style="7" bestFit="1" customWidth="1"/>
    <col min="3074" max="3074" width="35.81640625" style="7" customWidth="1"/>
    <col min="3075" max="3075" width="39.26953125" style="7" customWidth="1"/>
    <col min="3076" max="3076" width="19.81640625" style="7" customWidth="1"/>
    <col min="3077" max="3077" width="12.7265625" style="7" customWidth="1"/>
    <col min="3078" max="3078" width="15.54296875" style="7" customWidth="1"/>
    <col min="3079" max="3079" width="9.7265625" style="7" customWidth="1"/>
    <col min="3080" max="3080" width="13.453125" style="7" customWidth="1"/>
    <col min="3081" max="3081" width="31.7265625" style="7" customWidth="1"/>
    <col min="3082" max="3082" width="27" style="7" customWidth="1"/>
    <col min="3083" max="3083" width="32.26953125" style="7" customWidth="1"/>
    <col min="3084" max="3095" width="5.54296875" style="7" customWidth="1"/>
    <col min="3096" max="3328" width="10.453125" style="7"/>
    <col min="3329" max="3329" width="3.81640625" style="7" bestFit="1" customWidth="1"/>
    <col min="3330" max="3330" width="35.81640625" style="7" customWidth="1"/>
    <col min="3331" max="3331" width="39.26953125" style="7" customWidth="1"/>
    <col min="3332" max="3332" width="19.81640625" style="7" customWidth="1"/>
    <col min="3333" max="3333" width="12.7265625" style="7" customWidth="1"/>
    <col min="3334" max="3334" width="15.54296875" style="7" customWidth="1"/>
    <col min="3335" max="3335" width="9.7265625" style="7" customWidth="1"/>
    <col min="3336" max="3336" width="13.453125" style="7" customWidth="1"/>
    <col min="3337" max="3337" width="31.7265625" style="7" customWidth="1"/>
    <col min="3338" max="3338" width="27" style="7" customWidth="1"/>
    <col min="3339" max="3339" width="32.26953125" style="7" customWidth="1"/>
    <col min="3340" max="3351" width="5.54296875" style="7" customWidth="1"/>
    <col min="3352" max="3584" width="10.453125" style="7"/>
    <col min="3585" max="3585" width="3.81640625" style="7" bestFit="1" customWidth="1"/>
    <col min="3586" max="3586" width="35.81640625" style="7" customWidth="1"/>
    <col min="3587" max="3587" width="39.26953125" style="7" customWidth="1"/>
    <col min="3588" max="3588" width="19.81640625" style="7" customWidth="1"/>
    <col min="3589" max="3589" width="12.7265625" style="7" customWidth="1"/>
    <col min="3590" max="3590" width="15.54296875" style="7" customWidth="1"/>
    <col min="3591" max="3591" width="9.7265625" style="7" customWidth="1"/>
    <col min="3592" max="3592" width="13.453125" style="7" customWidth="1"/>
    <col min="3593" max="3593" width="31.7265625" style="7" customWidth="1"/>
    <col min="3594" max="3594" width="27" style="7" customWidth="1"/>
    <col min="3595" max="3595" width="32.26953125" style="7" customWidth="1"/>
    <col min="3596" max="3607" width="5.54296875" style="7" customWidth="1"/>
    <col min="3608" max="3840" width="10.453125" style="7"/>
    <col min="3841" max="3841" width="3.81640625" style="7" bestFit="1" customWidth="1"/>
    <col min="3842" max="3842" width="35.81640625" style="7" customWidth="1"/>
    <col min="3843" max="3843" width="39.26953125" style="7" customWidth="1"/>
    <col min="3844" max="3844" width="19.81640625" style="7" customWidth="1"/>
    <col min="3845" max="3845" width="12.7265625" style="7" customWidth="1"/>
    <col min="3846" max="3846" width="15.54296875" style="7" customWidth="1"/>
    <col min="3847" max="3847" width="9.7265625" style="7" customWidth="1"/>
    <col min="3848" max="3848" width="13.453125" style="7" customWidth="1"/>
    <col min="3849" max="3849" width="31.7265625" style="7" customWidth="1"/>
    <col min="3850" max="3850" width="27" style="7" customWidth="1"/>
    <col min="3851" max="3851" width="32.26953125" style="7" customWidth="1"/>
    <col min="3852" max="3863" width="5.54296875" style="7" customWidth="1"/>
    <col min="3864" max="4096" width="10.453125" style="7"/>
    <col min="4097" max="4097" width="3.81640625" style="7" bestFit="1" customWidth="1"/>
    <col min="4098" max="4098" width="35.81640625" style="7" customWidth="1"/>
    <col min="4099" max="4099" width="39.26953125" style="7" customWidth="1"/>
    <col min="4100" max="4100" width="19.81640625" style="7" customWidth="1"/>
    <col min="4101" max="4101" width="12.7265625" style="7" customWidth="1"/>
    <col min="4102" max="4102" width="15.54296875" style="7" customWidth="1"/>
    <col min="4103" max="4103" width="9.7265625" style="7" customWidth="1"/>
    <col min="4104" max="4104" width="13.453125" style="7" customWidth="1"/>
    <col min="4105" max="4105" width="31.7265625" style="7" customWidth="1"/>
    <col min="4106" max="4106" width="27" style="7" customWidth="1"/>
    <col min="4107" max="4107" width="32.26953125" style="7" customWidth="1"/>
    <col min="4108" max="4119" width="5.54296875" style="7" customWidth="1"/>
    <col min="4120" max="4352" width="10.453125" style="7"/>
    <col min="4353" max="4353" width="3.81640625" style="7" bestFit="1" customWidth="1"/>
    <col min="4354" max="4354" width="35.81640625" style="7" customWidth="1"/>
    <col min="4355" max="4355" width="39.26953125" style="7" customWidth="1"/>
    <col min="4356" max="4356" width="19.81640625" style="7" customWidth="1"/>
    <col min="4357" max="4357" width="12.7265625" style="7" customWidth="1"/>
    <col min="4358" max="4358" width="15.54296875" style="7" customWidth="1"/>
    <col min="4359" max="4359" width="9.7265625" style="7" customWidth="1"/>
    <col min="4360" max="4360" width="13.453125" style="7" customWidth="1"/>
    <col min="4361" max="4361" width="31.7265625" style="7" customWidth="1"/>
    <col min="4362" max="4362" width="27" style="7" customWidth="1"/>
    <col min="4363" max="4363" width="32.26953125" style="7" customWidth="1"/>
    <col min="4364" max="4375" width="5.54296875" style="7" customWidth="1"/>
    <col min="4376" max="4608" width="10.453125" style="7"/>
    <col min="4609" max="4609" width="3.81640625" style="7" bestFit="1" customWidth="1"/>
    <col min="4610" max="4610" width="35.81640625" style="7" customWidth="1"/>
    <col min="4611" max="4611" width="39.26953125" style="7" customWidth="1"/>
    <col min="4612" max="4612" width="19.81640625" style="7" customWidth="1"/>
    <col min="4613" max="4613" width="12.7265625" style="7" customWidth="1"/>
    <col min="4614" max="4614" width="15.54296875" style="7" customWidth="1"/>
    <col min="4615" max="4615" width="9.7265625" style="7" customWidth="1"/>
    <col min="4616" max="4616" width="13.453125" style="7" customWidth="1"/>
    <col min="4617" max="4617" width="31.7265625" style="7" customWidth="1"/>
    <col min="4618" max="4618" width="27" style="7" customWidth="1"/>
    <col min="4619" max="4619" width="32.26953125" style="7" customWidth="1"/>
    <col min="4620" max="4631" width="5.54296875" style="7" customWidth="1"/>
    <col min="4632" max="4864" width="10.453125" style="7"/>
    <col min="4865" max="4865" width="3.81640625" style="7" bestFit="1" customWidth="1"/>
    <col min="4866" max="4866" width="35.81640625" style="7" customWidth="1"/>
    <col min="4867" max="4867" width="39.26953125" style="7" customWidth="1"/>
    <col min="4868" max="4868" width="19.81640625" style="7" customWidth="1"/>
    <col min="4869" max="4869" width="12.7265625" style="7" customWidth="1"/>
    <col min="4870" max="4870" width="15.54296875" style="7" customWidth="1"/>
    <col min="4871" max="4871" width="9.7265625" style="7" customWidth="1"/>
    <col min="4872" max="4872" width="13.453125" style="7" customWidth="1"/>
    <col min="4873" max="4873" width="31.7265625" style="7" customWidth="1"/>
    <col min="4874" max="4874" width="27" style="7" customWidth="1"/>
    <col min="4875" max="4875" width="32.26953125" style="7" customWidth="1"/>
    <col min="4876" max="4887" width="5.54296875" style="7" customWidth="1"/>
    <col min="4888" max="5120" width="10.453125" style="7"/>
    <col min="5121" max="5121" width="3.81640625" style="7" bestFit="1" customWidth="1"/>
    <col min="5122" max="5122" width="35.81640625" style="7" customWidth="1"/>
    <col min="5123" max="5123" width="39.26953125" style="7" customWidth="1"/>
    <col min="5124" max="5124" width="19.81640625" style="7" customWidth="1"/>
    <col min="5125" max="5125" width="12.7265625" style="7" customWidth="1"/>
    <col min="5126" max="5126" width="15.54296875" style="7" customWidth="1"/>
    <col min="5127" max="5127" width="9.7265625" style="7" customWidth="1"/>
    <col min="5128" max="5128" width="13.453125" style="7" customWidth="1"/>
    <col min="5129" max="5129" width="31.7265625" style="7" customWidth="1"/>
    <col min="5130" max="5130" width="27" style="7" customWidth="1"/>
    <col min="5131" max="5131" width="32.26953125" style="7" customWidth="1"/>
    <col min="5132" max="5143" width="5.54296875" style="7" customWidth="1"/>
    <col min="5144" max="5376" width="10.453125" style="7"/>
    <col min="5377" max="5377" width="3.81640625" style="7" bestFit="1" customWidth="1"/>
    <col min="5378" max="5378" width="35.81640625" style="7" customWidth="1"/>
    <col min="5379" max="5379" width="39.26953125" style="7" customWidth="1"/>
    <col min="5380" max="5380" width="19.81640625" style="7" customWidth="1"/>
    <col min="5381" max="5381" width="12.7265625" style="7" customWidth="1"/>
    <col min="5382" max="5382" width="15.54296875" style="7" customWidth="1"/>
    <col min="5383" max="5383" width="9.7265625" style="7" customWidth="1"/>
    <col min="5384" max="5384" width="13.453125" style="7" customWidth="1"/>
    <col min="5385" max="5385" width="31.7265625" style="7" customWidth="1"/>
    <col min="5386" max="5386" width="27" style="7" customWidth="1"/>
    <col min="5387" max="5387" width="32.26953125" style="7" customWidth="1"/>
    <col min="5388" max="5399" width="5.54296875" style="7" customWidth="1"/>
    <col min="5400" max="5632" width="10.453125" style="7"/>
    <col min="5633" max="5633" width="3.81640625" style="7" bestFit="1" customWidth="1"/>
    <col min="5634" max="5634" width="35.81640625" style="7" customWidth="1"/>
    <col min="5635" max="5635" width="39.26953125" style="7" customWidth="1"/>
    <col min="5636" max="5636" width="19.81640625" style="7" customWidth="1"/>
    <col min="5637" max="5637" width="12.7265625" style="7" customWidth="1"/>
    <col min="5638" max="5638" width="15.54296875" style="7" customWidth="1"/>
    <col min="5639" max="5639" width="9.7265625" style="7" customWidth="1"/>
    <col min="5640" max="5640" width="13.453125" style="7" customWidth="1"/>
    <col min="5641" max="5641" width="31.7265625" style="7" customWidth="1"/>
    <col min="5642" max="5642" width="27" style="7" customWidth="1"/>
    <col min="5643" max="5643" width="32.26953125" style="7" customWidth="1"/>
    <col min="5644" max="5655" width="5.54296875" style="7" customWidth="1"/>
    <col min="5656" max="5888" width="10.453125" style="7"/>
    <col min="5889" max="5889" width="3.81640625" style="7" bestFit="1" customWidth="1"/>
    <col min="5890" max="5890" width="35.81640625" style="7" customWidth="1"/>
    <col min="5891" max="5891" width="39.26953125" style="7" customWidth="1"/>
    <col min="5892" max="5892" width="19.81640625" style="7" customWidth="1"/>
    <col min="5893" max="5893" width="12.7265625" style="7" customWidth="1"/>
    <col min="5894" max="5894" width="15.54296875" style="7" customWidth="1"/>
    <col min="5895" max="5895" width="9.7265625" style="7" customWidth="1"/>
    <col min="5896" max="5896" width="13.453125" style="7" customWidth="1"/>
    <col min="5897" max="5897" width="31.7265625" style="7" customWidth="1"/>
    <col min="5898" max="5898" width="27" style="7" customWidth="1"/>
    <col min="5899" max="5899" width="32.26953125" style="7" customWidth="1"/>
    <col min="5900" max="5911" width="5.54296875" style="7" customWidth="1"/>
    <col min="5912" max="6144" width="10.453125" style="7"/>
    <col min="6145" max="6145" width="3.81640625" style="7" bestFit="1" customWidth="1"/>
    <col min="6146" max="6146" width="35.81640625" style="7" customWidth="1"/>
    <col min="6147" max="6147" width="39.26953125" style="7" customWidth="1"/>
    <col min="6148" max="6148" width="19.81640625" style="7" customWidth="1"/>
    <col min="6149" max="6149" width="12.7265625" style="7" customWidth="1"/>
    <col min="6150" max="6150" width="15.54296875" style="7" customWidth="1"/>
    <col min="6151" max="6151" width="9.7265625" style="7" customWidth="1"/>
    <col min="6152" max="6152" width="13.453125" style="7" customWidth="1"/>
    <col min="6153" max="6153" width="31.7265625" style="7" customWidth="1"/>
    <col min="6154" max="6154" width="27" style="7" customWidth="1"/>
    <col min="6155" max="6155" width="32.26953125" style="7" customWidth="1"/>
    <col min="6156" max="6167" width="5.54296875" style="7" customWidth="1"/>
    <col min="6168" max="6400" width="10.453125" style="7"/>
    <col min="6401" max="6401" width="3.81640625" style="7" bestFit="1" customWidth="1"/>
    <col min="6402" max="6402" width="35.81640625" style="7" customWidth="1"/>
    <col min="6403" max="6403" width="39.26953125" style="7" customWidth="1"/>
    <col min="6404" max="6404" width="19.81640625" style="7" customWidth="1"/>
    <col min="6405" max="6405" width="12.7265625" style="7" customWidth="1"/>
    <col min="6406" max="6406" width="15.54296875" style="7" customWidth="1"/>
    <col min="6407" max="6407" width="9.7265625" style="7" customWidth="1"/>
    <col min="6408" max="6408" width="13.453125" style="7" customWidth="1"/>
    <col min="6409" max="6409" width="31.7265625" style="7" customWidth="1"/>
    <col min="6410" max="6410" width="27" style="7" customWidth="1"/>
    <col min="6411" max="6411" width="32.26953125" style="7" customWidth="1"/>
    <col min="6412" max="6423" width="5.54296875" style="7" customWidth="1"/>
    <col min="6424" max="6656" width="10.453125" style="7"/>
    <col min="6657" max="6657" width="3.81640625" style="7" bestFit="1" customWidth="1"/>
    <col min="6658" max="6658" width="35.81640625" style="7" customWidth="1"/>
    <col min="6659" max="6659" width="39.26953125" style="7" customWidth="1"/>
    <col min="6660" max="6660" width="19.81640625" style="7" customWidth="1"/>
    <col min="6661" max="6661" width="12.7265625" style="7" customWidth="1"/>
    <col min="6662" max="6662" width="15.54296875" style="7" customWidth="1"/>
    <col min="6663" max="6663" width="9.7265625" style="7" customWidth="1"/>
    <col min="6664" max="6664" width="13.453125" style="7" customWidth="1"/>
    <col min="6665" max="6665" width="31.7265625" style="7" customWidth="1"/>
    <col min="6666" max="6666" width="27" style="7" customWidth="1"/>
    <col min="6667" max="6667" width="32.26953125" style="7" customWidth="1"/>
    <col min="6668" max="6679" width="5.54296875" style="7" customWidth="1"/>
    <col min="6680" max="6912" width="10.453125" style="7"/>
    <col min="6913" max="6913" width="3.81640625" style="7" bestFit="1" customWidth="1"/>
    <col min="6914" max="6914" width="35.81640625" style="7" customWidth="1"/>
    <col min="6915" max="6915" width="39.26953125" style="7" customWidth="1"/>
    <col min="6916" max="6916" width="19.81640625" style="7" customWidth="1"/>
    <col min="6917" max="6917" width="12.7265625" style="7" customWidth="1"/>
    <col min="6918" max="6918" width="15.54296875" style="7" customWidth="1"/>
    <col min="6919" max="6919" width="9.7265625" style="7" customWidth="1"/>
    <col min="6920" max="6920" width="13.453125" style="7" customWidth="1"/>
    <col min="6921" max="6921" width="31.7265625" style="7" customWidth="1"/>
    <col min="6922" max="6922" width="27" style="7" customWidth="1"/>
    <col min="6923" max="6923" width="32.26953125" style="7" customWidth="1"/>
    <col min="6924" max="6935" width="5.54296875" style="7" customWidth="1"/>
    <col min="6936" max="7168" width="10.453125" style="7"/>
    <col min="7169" max="7169" width="3.81640625" style="7" bestFit="1" customWidth="1"/>
    <col min="7170" max="7170" width="35.81640625" style="7" customWidth="1"/>
    <col min="7171" max="7171" width="39.26953125" style="7" customWidth="1"/>
    <col min="7172" max="7172" width="19.81640625" style="7" customWidth="1"/>
    <col min="7173" max="7173" width="12.7265625" style="7" customWidth="1"/>
    <col min="7174" max="7174" width="15.54296875" style="7" customWidth="1"/>
    <col min="7175" max="7175" width="9.7265625" style="7" customWidth="1"/>
    <col min="7176" max="7176" width="13.453125" style="7" customWidth="1"/>
    <col min="7177" max="7177" width="31.7265625" style="7" customWidth="1"/>
    <col min="7178" max="7178" width="27" style="7" customWidth="1"/>
    <col min="7179" max="7179" width="32.26953125" style="7" customWidth="1"/>
    <col min="7180" max="7191" width="5.54296875" style="7" customWidth="1"/>
    <col min="7192" max="7424" width="10.453125" style="7"/>
    <col min="7425" max="7425" width="3.81640625" style="7" bestFit="1" customWidth="1"/>
    <col min="7426" max="7426" width="35.81640625" style="7" customWidth="1"/>
    <col min="7427" max="7427" width="39.26953125" style="7" customWidth="1"/>
    <col min="7428" max="7428" width="19.81640625" style="7" customWidth="1"/>
    <col min="7429" max="7429" width="12.7265625" style="7" customWidth="1"/>
    <col min="7430" max="7430" width="15.54296875" style="7" customWidth="1"/>
    <col min="7431" max="7431" width="9.7265625" style="7" customWidth="1"/>
    <col min="7432" max="7432" width="13.453125" style="7" customWidth="1"/>
    <col min="7433" max="7433" width="31.7265625" style="7" customWidth="1"/>
    <col min="7434" max="7434" width="27" style="7" customWidth="1"/>
    <col min="7435" max="7435" width="32.26953125" style="7" customWidth="1"/>
    <col min="7436" max="7447" width="5.54296875" style="7" customWidth="1"/>
    <col min="7448" max="7680" width="10.453125" style="7"/>
    <col min="7681" max="7681" width="3.81640625" style="7" bestFit="1" customWidth="1"/>
    <col min="7682" max="7682" width="35.81640625" style="7" customWidth="1"/>
    <col min="7683" max="7683" width="39.26953125" style="7" customWidth="1"/>
    <col min="7684" max="7684" width="19.81640625" style="7" customWidth="1"/>
    <col min="7685" max="7685" width="12.7265625" style="7" customWidth="1"/>
    <col min="7686" max="7686" width="15.54296875" style="7" customWidth="1"/>
    <col min="7687" max="7687" width="9.7265625" style="7" customWidth="1"/>
    <col min="7688" max="7688" width="13.453125" style="7" customWidth="1"/>
    <col min="7689" max="7689" width="31.7265625" style="7" customWidth="1"/>
    <col min="7690" max="7690" width="27" style="7" customWidth="1"/>
    <col min="7691" max="7691" width="32.26953125" style="7" customWidth="1"/>
    <col min="7692" max="7703" width="5.54296875" style="7" customWidth="1"/>
    <col min="7704" max="7936" width="10.453125" style="7"/>
    <col min="7937" max="7937" width="3.81640625" style="7" bestFit="1" customWidth="1"/>
    <col min="7938" max="7938" width="35.81640625" style="7" customWidth="1"/>
    <col min="7939" max="7939" width="39.26953125" style="7" customWidth="1"/>
    <col min="7940" max="7940" width="19.81640625" style="7" customWidth="1"/>
    <col min="7941" max="7941" width="12.7265625" style="7" customWidth="1"/>
    <col min="7942" max="7942" width="15.54296875" style="7" customWidth="1"/>
    <col min="7943" max="7943" width="9.7265625" style="7" customWidth="1"/>
    <col min="7944" max="7944" width="13.453125" style="7" customWidth="1"/>
    <col min="7945" max="7945" width="31.7265625" style="7" customWidth="1"/>
    <col min="7946" max="7946" width="27" style="7" customWidth="1"/>
    <col min="7947" max="7947" width="32.26953125" style="7" customWidth="1"/>
    <col min="7948" max="7959" width="5.54296875" style="7" customWidth="1"/>
    <col min="7960" max="8192" width="10.453125" style="7"/>
    <col min="8193" max="8193" width="3.81640625" style="7" bestFit="1" customWidth="1"/>
    <col min="8194" max="8194" width="35.81640625" style="7" customWidth="1"/>
    <col min="8195" max="8195" width="39.26953125" style="7" customWidth="1"/>
    <col min="8196" max="8196" width="19.81640625" style="7" customWidth="1"/>
    <col min="8197" max="8197" width="12.7265625" style="7" customWidth="1"/>
    <col min="8198" max="8198" width="15.54296875" style="7" customWidth="1"/>
    <col min="8199" max="8199" width="9.7265625" style="7" customWidth="1"/>
    <col min="8200" max="8200" width="13.453125" style="7" customWidth="1"/>
    <col min="8201" max="8201" width="31.7265625" style="7" customWidth="1"/>
    <col min="8202" max="8202" width="27" style="7" customWidth="1"/>
    <col min="8203" max="8203" width="32.26953125" style="7" customWidth="1"/>
    <col min="8204" max="8215" width="5.54296875" style="7" customWidth="1"/>
    <col min="8216" max="8448" width="10.453125" style="7"/>
    <col min="8449" max="8449" width="3.81640625" style="7" bestFit="1" customWidth="1"/>
    <col min="8450" max="8450" width="35.81640625" style="7" customWidth="1"/>
    <col min="8451" max="8451" width="39.26953125" style="7" customWidth="1"/>
    <col min="8452" max="8452" width="19.81640625" style="7" customWidth="1"/>
    <col min="8453" max="8453" width="12.7265625" style="7" customWidth="1"/>
    <col min="8454" max="8454" width="15.54296875" style="7" customWidth="1"/>
    <col min="8455" max="8455" width="9.7265625" style="7" customWidth="1"/>
    <col min="8456" max="8456" width="13.453125" style="7" customWidth="1"/>
    <col min="8457" max="8457" width="31.7265625" style="7" customWidth="1"/>
    <col min="8458" max="8458" width="27" style="7" customWidth="1"/>
    <col min="8459" max="8459" width="32.26953125" style="7" customWidth="1"/>
    <col min="8460" max="8471" width="5.54296875" style="7" customWidth="1"/>
    <col min="8472" max="8704" width="10.453125" style="7"/>
    <col min="8705" max="8705" width="3.81640625" style="7" bestFit="1" customWidth="1"/>
    <col min="8706" max="8706" width="35.81640625" style="7" customWidth="1"/>
    <col min="8707" max="8707" width="39.26953125" style="7" customWidth="1"/>
    <col min="8708" max="8708" width="19.81640625" style="7" customWidth="1"/>
    <col min="8709" max="8709" width="12.7265625" style="7" customWidth="1"/>
    <col min="8710" max="8710" width="15.54296875" style="7" customWidth="1"/>
    <col min="8711" max="8711" width="9.7265625" style="7" customWidth="1"/>
    <col min="8712" max="8712" width="13.453125" style="7" customWidth="1"/>
    <col min="8713" max="8713" width="31.7265625" style="7" customWidth="1"/>
    <col min="8714" max="8714" width="27" style="7" customWidth="1"/>
    <col min="8715" max="8715" width="32.26953125" style="7" customWidth="1"/>
    <col min="8716" max="8727" width="5.54296875" style="7" customWidth="1"/>
    <col min="8728" max="8960" width="10.453125" style="7"/>
    <col min="8961" max="8961" width="3.81640625" style="7" bestFit="1" customWidth="1"/>
    <col min="8962" max="8962" width="35.81640625" style="7" customWidth="1"/>
    <col min="8963" max="8963" width="39.26953125" style="7" customWidth="1"/>
    <col min="8964" max="8964" width="19.81640625" style="7" customWidth="1"/>
    <col min="8965" max="8965" width="12.7265625" style="7" customWidth="1"/>
    <col min="8966" max="8966" width="15.54296875" style="7" customWidth="1"/>
    <col min="8967" max="8967" width="9.7265625" style="7" customWidth="1"/>
    <col min="8968" max="8968" width="13.453125" style="7" customWidth="1"/>
    <col min="8969" max="8969" width="31.7265625" style="7" customWidth="1"/>
    <col min="8970" max="8970" width="27" style="7" customWidth="1"/>
    <col min="8971" max="8971" width="32.26953125" style="7" customWidth="1"/>
    <col min="8972" max="8983" width="5.54296875" style="7" customWidth="1"/>
    <col min="8984" max="9216" width="10.453125" style="7"/>
    <col min="9217" max="9217" width="3.81640625" style="7" bestFit="1" customWidth="1"/>
    <col min="9218" max="9218" width="35.81640625" style="7" customWidth="1"/>
    <col min="9219" max="9219" width="39.26953125" style="7" customWidth="1"/>
    <col min="9220" max="9220" width="19.81640625" style="7" customWidth="1"/>
    <col min="9221" max="9221" width="12.7265625" style="7" customWidth="1"/>
    <col min="9222" max="9222" width="15.54296875" style="7" customWidth="1"/>
    <col min="9223" max="9223" width="9.7265625" style="7" customWidth="1"/>
    <col min="9224" max="9224" width="13.453125" style="7" customWidth="1"/>
    <col min="9225" max="9225" width="31.7265625" style="7" customWidth="1"/>
    <col min="9226" max="9226" width="27" style="7" customWidth="1"/>
    <col min="9227" max="9227" width="32.26953125" style="7" customWidth="1"/>
    <col min="9228" max="9239" width="5.54296875" style="7" customWidth="1"/>
    <col min="9240" max="9472" width="10.453125" style="7"/>
    <col min="9473" max="9473" width="3.81640625" style="7" bestFit="1" customWidth="1"/>
    <col min="9474" max="9474" width="35.81640625" style="7" customWidth="1"/>
    <col min="9475" max="9475" width="39.26953125" style="7" customWidth="1"/>
    <col min="9476" max="9476" width="19.81640625" style="7" customWidth="1"/>
    <col min="9477" max="9477" width="12.7265625" style="7" customWidth="1"/>
    <col min="9478" max="9478" width="15.54296875" style="7" customWidth="1"/>
    <col min="9479" max="9479" width="9.7265625" style="7" customWidth="1"/>
    <col min="9480" max="9480" width="13.453125" style="7" customWidth="1"/>
    <col min="9481" max="9481" width="31.7265625" style="7" customWidth="1"/>
    <col min="9482" max="9482" width="27" style="7" customWidth="1"/>
    <col min="9483" max="9483" width="32.26953125" style="7" customWidth="1"/>
    <col min="9484" max="9495" width="5.54296875" style="7" customWidth="1"/>
    <col min="9496" max="9728" width="10.453125" style="7"/>
    <col min="9729" max="9729" width="3.81640625" style="7" bestFit="1" customWidth="1"/>
    <col min="9730" max="9730" width="35.81640625" style="7" customWidth="1"/>
    <col min="9731" max="9731" width="39.26953125" style="7" customWidth="1"/>
    <col min="9732" max="9732" width="19.81640625" style="7" customWidth="1"/>
    <col min="9733" max="9733" width="12.7265625" style="7" customWidth="1"/>
    <col min="9734" max="9734" width="15.54296875" style="7" customWidth="1"/>
    <col min="9735" max="9735" width="9.7265625" style="7" customWidth="1"/>
    <col min="9736" max="9736" width="13.453125" style="7" customWidth="1"/>
    <col min="9737" max="9737" width="31.7265625" style="7" customWidth="1"/>
    <col min="9738" max="9738" width="27" style="7" customWidth="1"/>
    <col min="9739" max="9739" width="32.26953125" style="7" customWidth="1"/>
    <col min="9740" max="9751" width="5.54296875" style="7" customWidth="1"/>
    <col min="9752" max="9984" width="10.453125" style="7"/>
    <col min="9985" max="9985" width="3.81640625" style="7" bestFit="1" customWidth="1"/>
    <col min="9986" max="9986" width="35.81640625" style="7" customWidth="1"/>
    <col min="9987" max="9987" width="39.26953125" style="7" customWidth="1"/>
    <col min="9988" max="9988" width="19.81640625" style="7" customWidth="1"/>
    <col min="9989" max="9989" width="12.7265625" style="7" customWidth="1"/>
    <col min="9990" max="9990" width="15.54296875" style="7" customWidth="1"/>
    <col min="9991" max="9991" width="9.7265625" style="7" customWidth="1"/>
    <col min="9992" max="9992" width="13.453125" style="7" customWidth="1"/>
    <col min="9993" max="9993" width="31.7265625" style="7" customWidth="1"/>
    <col min="9994" max="9994" width="27" style="7" customWidth="1"/>
    <col min="9995" max="9995" width="32.26953125" style="7" customWidth="1"/>
    <col min="9996" max="10007" width="5.54296875" style="7" customWidth="1"/>
    <col min="10008" max="10240" width="10.453125" style="7"/>
    <col min="10241" max="10241" width="3.81640625" style="7" bestFit="1" customWidth="1"/>
    <col min="10242" max="10242" width="35.81640625" style="7" customWidth="1"/>
    <col min="10243" max="10243" width="39.26953125" style="7" customWidth="1"/>
    <col min="10244" max="10244" width="19.81640625" style="7" customWidth="1"/>
    <col min="10245" max="10245" width="12.7265625" style="7" customWidth="1"/>
    <col min="10246" max="10246" width="15.54296875" style="7" customWidth="1"/>
    <col min="10247" max="10247" width="9.7265625" style="7" customWidth="1"/>
    <col min="10248" max="10248" width="13.453125" style="7" customWidth="1"/>
    <col min="10249" max="10249" width="31.7265625" style="7" customWidth="1"/>
    <col min="10250" max="10250" width="27" style="7" customWidth="1"/>
    <col min="10251" max="10251" width="32.26953125" style="7" customWidth="1"/>
    <col min="10252" max="10263" width="5.54296875" style="7" customWidth="1"/>
    <col min="10264" max="10496" width="10.453125" style="7"/>
    <col min="10497" max="10497" width="3.81640625" style="7" bestFit="1" customWidth="1"/>
    <col min="10498" max="10498" width="35.81640625" style="7" customWidth="1"/>
    <col min="10499" max="10499" width="39.26953125" style="7" customWidth="1"/>
    <col min="10500" max="10500" width="19.81640625" style="7" customWidth="1"/>
    <col min="10501" max="10501" width="12.7265625" style="7" customWidth="1"/>
    <col min="10502" max="10502" width="15.54296875" style="7" customWidth="1"/>
    <col min="10503" max="10503" width="9.7265625" style="7" customWidth="1"/>
    <col min="10504" max="10504" width="13.453125" style="7" customWidth="1"/>
    <col min="10505" max="10505" width="31.7265625" style="7" customWidth="1"/>
    <col min="10506" max="10506" width="27" style="7" customWidth="1"/>
    <col min="10507" max="10507" width="32.26953125" style="7" customWidth="1"/>
    <col min="10508" max="10519" width="5.54296875" style="7" customWidth="1"/>
    <col min="10520" max="10752" width="10.453125" style="7"/>
    <col min="10753" max="10753" width="3.81640625" style="7" bestFit="1" customWidth="1"/>
    <col min="10754" max="10754" width="35.81640625" style="7" customWidth="1"/>
    <col min="10755" max="10755" width="39.26953125" style="7" customWidth="1"/>
    <col min="10756" max="10756" width="19.81640625" style="7" customWidth="1"/>
    <col min="10757" max="10757" width="12.7265625" style="7" customWidth="1"/>
    <col min="10758" max="10758" width="15.54296875" style="7" customWidth="1"/>
    <col min="10759" max="10759" width="9.7265625" style="7" customWidth="1"/>
    <col min="10760" max="10760" width="13.453125" style="7" customWidth="1"/>
    <col min="10761" max="10761" width="31.7265625" style="7" customWidth="1"/>
    <col min="10762" max="10762" width="27" style="7" customWidth="1"/>
    <col min="10763" max="10763" width="32.26953125" style="7" customWidth="1"/>
    <col min="10764" max="10775" width="5.54296875" style="7" customWidth="1"/>
    <col min="10776" max="11008" width="10.453125" style="7"/>
    <col min="11009" max="11009" width="3.81640625" style="7" bestFit="1" customWidth="1"/>
    <col min="11010" max="11010" width="35.81640625" style="7" customWidth="1"/>
    <col min="11011" max="11011" width="39.26953125" style="7" customWidth="1"/>
    <col min="11012" max="11012" width="19.81640625" style="7" customWidth="1"/>
    <col min="11013" max="11013" width="12.7265625" style="7" customWidth="1"/>
    <col min="11014" max="11014" width="15.54296875" style="7" customWidth="1"/>
    <col min="11015" max="11015" width="9.7265625" style="7" customWidth="1"/>
    <col min="11016" max="11016" width="13.453125" style="7" customWidth="1"/>
    <col min="11017" max="11017" width="31.7265625" style="7" customWidth="1"/>
    <col min="11018" max="11018" width="27" style="7" customWidth="1"/>
    <col min="11019" max="11019" width="32.26953125" style="7" customWidth="1"/>
    <col min="11020" max="11031" width="5.54296875" style="7" customWidth="1"/>
    <col min="11032" max="11264" width="10.453125" style="7"/>
    <col min="11265" max="11265" width="3.81640625" style="7" bestFit="1" customWidth="1"/>
    <col min="11266" max="11266" width="35.81640625" style="7" customWidth="1"/>
    <col min="11267" max="11267" width="39.26953125" style="7" customWidth="1"/>
    <col min="11268" max="11268" width="19.81640625" style="7" customWidth="1"/>
    <col min="11269" max="11269" width="12.7265625" style="7" customWidth="1"/>
    <col min="11270" max="11270" width="15.54296875" style="7" customWidth="1"/>
    <col min="11271" max="11271" width="9.7265625" style="7" customWidth="1"/>
    <col min="11272" max="11272" width="13.453125" style="7" customWidth="1"/>
    <col min="11273" max="11273" width="31.7265625" style="7" customWidth="1"/>
    <col min="11274" max="11274" width="27" style="7" customWidth="1"/>
    <col min="11275" max="11275" width="32.26953125" style="7" customWidth="1"/>
    <col min="11276" max="11287" width="5.54296875" style="7" customWidth="1"/>
    <col min="11288" max="11520" width="10.453125" style="7"/>
    <col min="11521" max="11521" width="3.81640625" style="7" bestFit="1" customWidth="1"/>
    <col min="11522" max="11522" width="35.81640625" style="7" customWidth="1"/>
    <col min="11523" max="11523" width="39.26953125" style="7" customWidth="1"/>
    <col min="11524" max="11524" width="19.81640625" style="7" customWidth="1"/>
    <col min="11525" max="11525" width="12.7265625" style="7" customWidth="1"/>
    <col min="11526" max="11526" width="15.54296875" style="7" customWidth="1"/>
    <col min="11527" max="11527" width="9.7265625" style="7" customWidth="1"/>
    <col min="11528" max="11528" width="13.453125" style="7" customWidth="1"/>
    <col min="11529" max="11529" width="31.7265625" style="7" customWidth="1"/>
    <col min="11530" max="11530" width="27" style="7" customWidth="1"/>
    <col min="11531" max="11531" width="32.26953125" style="7" customWidth="1"/>
    <col min="11532" max="11543" width="5.54296875" style="7" customWidth="1"/>
    <col min="11544" max="11776" width="10.453125" style="7"/>
    <col min="11777" max="11777" width="3.81640625" style="7" bestFit="1" customWidth="1"/>
    <col min="11778" max="11778" width="35.81640625" style="7" customWidth="1"/>
    <col min="11779" max="11779" width="39.26953125" style="7" customWidth="1"/>
    <col min="11780" max="11780" width="19.81640625" style="7" customWidth="1"/>
    <col min="11781" max="11781" width="12.7265625" style="7" customWidth="1"/>
    <col min="11782" max="11782" width="15.54296875" style="7" customWidth="1"/>
    <col min="11783" max="11783" width="9.7265625" style="7" customWidth="1"/>
    <col min="11784" max="11784" width="13.453125" style="7" customWidth="1"/>
    <col min="11785" max="11785" width="31.7265625" style="7" customWidth="1"/>
    <col min="11786" max="11786" width="27" style="7" customWidth="1"/>
    <col min="11787" max="11787" width="32.26953125" style="7" customWidth="1"/>
    <col min="11788" max="11799" width="5.54296875" style="7" customWidth="1"/>
    <col min="11800" max="12032" width="10.453125" style="7"/>
    <col min="12033" max="12033" width="3.81640625" style="7" bestFit="1" customWidth="1"/>
    <col min="12034" max="12034" width="35.81640625" style="7" customWidth="1"/>
    <col min="12035" max="12035" width="39.26953125" style="7" customWidth="1"/>
    <col min="12036" max="12036" width="19.81640625" style="7" customWidth="1"/>
    <col min="12037" max="12037" width="12.7265625" style="7" customWidth="1"/>
    <col min="12038" max="12038" width="15.54296875" style="7" customWidth="1"/>
    <col min="12039" max="12039" width="9.7265625" style="7" customWidth="1"/>
    <col min="12040" max="12040" width="13.453125" style="7" customWidth="1"/>
    <col min="12041" max="12041" width="31.7265625" style="7" customWidth="1"/>
    <col min="12042" max="12042" width="27" style="7" customWidth="1"/>
    <col min="12043" max="12043" width="32.26953125" style="7" customWidth="1"/>
    <col min="12044" max="12055" width="5.54296875" style="7" customWidth="1"/>
    <col min="12056" max="12288" width="10.453125" style="7"/>
    <col min="12289" max="12289" width="3.81640625" style="7" bestFit="1" customWidth="1"/>
    <col min="12290" max="12290" width="35.81640625" style="7" customWidth="1"/>
    <col min="12291" max="12291" width="39.26953125" style="7" customWidth="1"/>
    <col min="12292" max="12292" width="19.81640625" style="7" customWidth="1"/>
    <col min="12293" max="12293" width="12.7265625" style="7" customWidth="1"/>
    <col min="12294" max="12294" width="15.54296875" style="7" customWidth="1"/>
    <col min="12295" max="12295" width="9.7265625" style="7" customWidth="1"/>
    <col min="12296" max="12296" width="13.453125" style="7" customWidth="1"/>
    <col min="12297" max="12297" width="31.7265625" style="7" customWidth="1"/>
    <col min="12298" max="12298" width="27" style="7" customWidth="1"/>
    <col min="12299" max="12299" width="32.26953125" style="7" customWidth="1"/>
    <col min="12300" max="12311" width="5.54296875" style="7" customWidth="1"/>
    <col min="12312" max="12544" width="10.453125" style="7"/>
    <col min="12545" max="12545" width="3.81640625" style="7" bestFit="1" customWidth="1"/>
    <col min="12546" max="12546" width="35.81640625" style="7" customWidth="1"/>
    <col min="12547" max="12547" width="39.26953125" style="7" customWidth="1"/>
    <col min="12548" max="12548" width="19.81640625" style="7" customWidth="1"/>
    <col min="12549" max="12549" width="12.7265625" style="7" customWidth="1"/>
    <col min="12550" max="12550" width="15.54296875" style="7" customWidth="1"/>
    <col min="12551" max="12551" width="9.7265625" style="7" customWidth="1"/>
    <col min="12552" max="12552" width="13.453125" style="7" customWidth="1"/>
    <col min="12553" max="12553" width="31.7265625" style="7" customWidth="1"/>
    <col min="12554" max="12554" width="27" style="7" customWidth="1"/>
    <col min="12555" max="12555" width="32.26953125" style="7" customWidth="1"/>
    <col min="12556" max="12567" width="5.54296875" style="7" customWidth="1"/>
    <col min="12568" max="12800" width="10.453125" style="7"/>
    <col min="12801" max="12801" width="3.81640625" style="7" bestFit="1" customWidth="1"/>
    <col min="12802" max="12802" width="35.81640625" style="7" customWidth="1"/>
    <col min="12803" max="12803" width="39.26953125" style="7" customWidth="1"/>
    <col min="12804" max="12804" width="19.81640625" style="7" customWidth="1"/>
    <col min="12805" max="12805" width="12.7265625" style="7" customWidth="1"/>
    <col min="12806" max="12806" width="15.54296875" style="7" customWidth="1"/>
    <col min="12807" max="12807" width="9.7265625" style="7" customWidth="1"/>
    <col min="12808" max="12808" width="13.453125" style="7" customWidth="1"/>
    <col min="12809" max="12809" width="31.7265625" style="7" customWidth="1"/>
    <col min="12810" max="12810" width="27" style="7" customWidth="1"/>
    <col min="12811" max="12811" width="32.26953125" style="7" customWidth="1"/>
    <col min="12812" max="12823" width="5.54296875" style="7" customWidth="1"/>
    <col min="12824" max="13056" width="10.453125" style="7"/>
    <col min="13057" max="13057" width="3.81640625" style="7" bestFit="1" customWidth="1"/>
    <col min="13058" max="13058" width="35.81640625" style="7" customWidth="1"/>
    <col min="13059" max="13059" width="39.26953125" style="7" customWidth="1"/>
    <col min="13060" max="13060" width="19.81640625" style="7" customWidth="1"/>
    <col min="13061" max="13061" width="12.7265625" style="7" customWidth="1"/>
    <col min="13062" max="13062" width="15.54296875" style="7" customWidth="1"/>
    <col min="13063" max="13063" width="9.7265625" style="7" customWidth="1"/>
    <col min="13064" max="13064" width="13.453125" style="7" customWidth="1"/>
    <col min="13065" max="13065" width="31.7265625" style="7" customWidth="1"/>
    <col min="13066" max="13066" width="27" style="7" customWidth="1"/>
    <col min="13067" max="13067" width="32.26953125" style="7" customWidth="1"/>
    <col min="13068" max="13079" width="5.54296875" style="7" customWidth="1"/>
    <col min="13080" max="13312" width="10.453125" style="7"/>
    <col min="13313" max="13313" width="3.81640625" style="7" bestFit="1" customWidth="1"/>
    <col min="13314" max="13314" width="35.81640625" style="7" customWidth="1"/>
    <col min="13315" max="13315" width="39.26953125" style="7" customWidth="1"/>
    <col min="13316" max="13316" width="19.81640625" style="7" customWidth="1"/>
    <col min="13317" max="13317" width="12.7265625" style="7" customWidth="1"/>
    <col min="13318" max="13318" width="15.54296875" style="7" customWidth="1"/>
    <col min="13319" max="13319" width="9.7265625" style="7" customWidth="1"/>
    <col min="13320" max="13320" width="13.453125" style="7" customWidth="1"/>
    <col min="13321" max="13321" width="31.7265625" style="7" customWidth="1"/>
    <col min="13322" max="13322" width="27" style="7" customWidth="1"/>
    <col min="13323" max="13323" width="32.26953125" style="7" customWidth="1"/>
    <col min="13324" max="13335" width="5.54296875" style="7" customWidth="1"/>
    <col min="13336" max="13568" width="10.453125" style="7"/>
    <col min="13569" max="13569" width="3.81640625" style="7" bestFit="1" customWidth="1"/>
    <col min="13570" max="13570" width="35.81640625" style="7" customWidth="1"/>
    <col min="13571" max="13571" width="39.26953125" style="7" customWidth="1"/>
    <col min="13572" max="13572" width="19.81640625" style="7" customWidth="1"/>
    <col min="13573" max="13573" width="12.7265625" style="7" customWidth="1"/>
    <col min="13574" max="13574" width="15.54296875" style="7" customWidth="1"/>
    <col min="13575" max="13575" width="9.7265625" style="7" customWidth="1"/>
    <col min="13576" max="13576" width="13.453125" style="7" customWidth="1"/>
    <col min="13577" max="13577" width="31.7265625" style="7" customWidth="1"/>
    <col min="13578" max="13578" width="27" style="7" customWidth="1"/>
    <col min="13579" max="13579" width="32.26953125" style="7" customWidth="1"/>
    <col min="13580" max="13591" width="5.54296875" style="7" customWidth="1"/>
    <col min="13592" max="13824" width="10.453125" style="7"/>
    <col min="13825" max="13825" width="3.81640625" style="7" bestFit="1" customWidth="1"/>
    <col min="13826" max="13826" width="35.81640625" style="7" customWidth="1"/>
    <col min="13827" max="13827" width="39.26953125" style="7" customWidth="1"/>
    <col min="13828" max="13828" width="19.81640625" style="7" customWidth="1"/>
    <col min="13829" max="13829" width="12.7265625" style="7" customWidth="1"/>
    <col min="13830" max="13830" width="15.54296875" style="7" customWidth="1"/>
    <col min="13831" max="13831" width="9.7265625" style="7" customWidth="1"/>
    <col min="13832" max="13832" width="13.453125" style="7" customWidth="1"/>
    <col min="13833" max="13833" width="31.7265625" style="7" customWidth="1"/>
    <col min="13834" max="13834" width="27" style="7" customWidth="1"/>
    <col min="13835" max="13835" width="32.26953125" style="7" customWidth="1"/>
    <col min="13836" max="13847" width="5.54296875" style="7" customWidth="1"/>
    <col min="13848" max="14080" width="10.453125" style="7"/>
    <col min="14081" max="14081" width="3.81640625" style="7" bestFit="1" customWidth="1"/>
    <col min="14082" max="14082" width="35.81640625" style="7" customWidth="1"/>
    <col min="14083" max="14083" width="39.26953125" style="7" customWidth="1"/>
    <col min="14084" max="14084" width="19.81640625" style="7" customWidth="1"/>
    <col min="14085" max="14085" width="12.7265625" style="7" customWidth="1"/>
    <col min="14086" max="14086" width="15.54296875" style="7" customWidth="1"/>
    <col min="14087" max="14087" width="9.7265625" style="7" customWidth="1"/>
    <col min="14088" max="14088" width="13.453125" style="7" customWidth="1"/>
    <col min="14089" max="14089" width="31.7265625" style="7" customWidth="1"/>
    <col min="14090" max="14090" width="27" style="7" customWidth="1"/>
    <col min="14091" max="14091" width="32.26953125" style="7" customWidth="1"/>
    <col min="14092" max="14103" width="5.54296875" style="7" customWidth="1"/>
    <col min="14104" max="14336" width="10.453125" style="7"/>
    <col min="14337" max="14337" width="3.81640625" style="7" bestFit="1" customWidth="1"/>
    <col min="14338" max="14338" width="35.81640625" style="7" customWidth="1"/>
    <col min="14339" max="14339" width="39.26953125" style="7" customWidth="1"/>
    <col min="14340" max="14340" width="19.81640625" style="7" customWidth="1"/>
    <col min="14341" max="14341" width="12.7265625" style="7" customWidth="1"/>
    <col min="14342" max="14342" width="15.54296875" style="7" customWidth="1"/>
    <col min="14343" max="14343" width="9.7265625" style="7" customWidth="1"/>
    <col min="14344" max="14344" width="13.453125" style="7" customWidth="1"/>
    <col min="14345" max="14345" width="31.7265625" style="7" customWidth="1"/>
    <col min="14346" max="14346" width="27" style="7" customWidth="1"/>
    <col min="14347" max="14347" width="32.26953125" style="7" customWidth="1"/>
    <col min="14348" max="14359" width="5.54296875" style="7" customWidth="1"/>
    <col min="14360" max="14592" width="10.453125" style="7"/>
    <col min="14593" max="14593" width="3.81640625" style="7" bestFit="1" customWidth="1"/>
    <col min="14594" max="14594" width="35.81640625" style="7" customWidth="1"/>
    <col min="14595" max="14595" width="39.26953125" style="7" customWidth="1"/>
    <col min="14596" max="14596" width="19.81640625" style="7" customWidth="1"/>
    <col min="14597" max="14597" width="12.7265625" style="7" customWidth="1"/>
    <col min="14598" max="14598" width="15.54296875" style="7" customWidth="1"/>
    <col min="14599" max="14599" width="9.7265625" style="7" customWidth="1"/>
    <col min="14600" max="14600" width="13.453125" style="7" customWidth="1"/>
    <col min="14601" max="14601" width="31.7265625" style="7" customWidth="1"/>
    <col min="14602" max="14602" width="27" style="7" customWidth="1"/>
    <col min="14603" max="14603" width="32.26953125" style="7" customWidth="1"/>
    <col min="14604" max="14615" width="5.54296875" style="7" customWidth="1"/>
    <col min="14616" max="14848" width="10.453125" style="7"/>
    <col min="14849" max="14849" width="3.81640625" style="7" bestFit="1" customWidth="1"/>
    <col min="14850" max="14850" width="35.81640625" style="7" customWidth="1"/>
    <col min="14851" max="14851" width="39.26953125" style="7" customWidth="1"/>
    <col min="14852" max="14852" width="19.81640625" style="7" customWidth="1"/>
    <col min="14853" max="14853" width="12.7265625" style="7" customWidth="1"/>
    <col min="14854" max="14854" width="15.54296875" style="7" customWidth="1"/>
    <col min="14855" max="14855" width="9.7265625" style="7" customWidth="1"/>
    <col min="14856" max="14856" width="13.453125" style="7" customWidth="1"/>
    <col min="14857" max="14857" width="31.7265625" style="7" customWidth="1"/>
    <col min="14858" max="14858" width="27" style="7" customWidth="1"/>
    <col min="14859" max="14859" width="32.26953125" style="7" customWidth="1"/>
    <col min="14860" max="14871" width="5.54296875" style="7" customWidth="1"/>
    <col min="14872" max="15104" width="10.453125" style="7"/>
    <col min="15105" max="15105" width="3.81640625" style="7" bestFit="1" customWidth="1"/>
    <col min="15106" max="15106" width="35.81640625" style="7" customWidth="1"/>
    <col min="15107" max="15107" width="39.26953125" style="7" customWidth="1"/>
    <col min="15108" max="15108" width="19.81640625" style="7" customWidth="1"/>
    <col min="15109" max="15109" width="12.7265625" style="7" customWidth="1"/>
    <col min="15110" max="15110" width="15.54296875" style="7" customWidth="1"/>
    <col min="15111" max="15111" width="9.7265625" style="7" customWidth="1"/>
    <col min="15112" max="15112" width="13.453125" style="7" customWidth="1"/>
    <col min="15113" max="15113" width="31.7265625" style="7" customWidth="1"/>
    <col min="15114" max="15114" width="27" style="7" customWidth="1"/>
    <col min="15115" max="15115" width="32.26953125" style="7" customWidth="1"/>
    <col min="15116" max="15127" width="5.54296875" style="7" customWidth="1"/>
    <col min="15128" max="15360" width="10.453125" style="7"/>
    <col min="15361" max="15361" width="3.81640625" style="7" bestFit="1" customWidth="1"/>
    <col min="15362" max="15362" width="35.81640625" style="7" customWidth="1"/>
    <col min="15363" max="15363" width="39.26953125" style="7" customWidth="1"/>
    <col min="15364" max="15364" width="19.81640625" style="7" customWidth="1"/>
    <col min="15365" max="15365" width="12.7265625" style="7" customWidth="1"/>
    <col min="15366" max="15366" width="15.54296875" style="7" customWidth="1"/>
    <col min="15367" max="15367" width="9.7265625" style="7" customWidth="1"/>
    <col min="15368" max="15368" width="13.453125" style="7" customWidth="1"/>
    <col min="15369" max="15369" width="31.7265625" style="7" customWidth="1"/>
    <col min="15370" max="15370" width="27" style="7" customWidth="1"/>
    <col min="15371" max="15371" width="32.26953125" style="7" customWidth="1"/>
    <col min="15372" max="15383" width="5.54296875" style="7" customWidth="1"/>
    <col min="15384" max="15616" width="10.453125" style="7"/>
    <col min="15617" max="15617" width="3.81640625" style="7" bestFit="1" customWidth="1"/>
    <col min="15618" max="15618" width="35.81640625" style="7" customWidth="1"/>
    <col min="15619" max="15619" width="39.26953125" style="7" customWidth="1"/>
    <col min="15620" max="15620" width="19.81640625" style="7" customWidth="1"/>
    <col min="15621" max="15621" width="12.7265625" style="7" customWidth="1"/>
    <col min="15622" max="15622" width="15.54296875" style="7" customWidth="1"/>
    <col min="15623" max="15623" width="9.7265625" style="7" customWidth="1"/>
    <col min="15624" max="15624" width="13.453125" style="7" customWidth="1"/>
    <col min="15625" max="15625" width="31.7265625" style="7" customWidth="1"/>
    <col min="15626" max="15626" width="27" style="7" customWidth="1"/>
    <col min="15627" max="15627" width="32.26953125" style="7" customWidth="1"/>
    <col min="15628" max="15639" width="5.54296875" style="7" customWidth="1"/>
    <col min="15640" max="15872" width="10.453125" style="7"/>
    <col min="15873" max="15873" width="3.81640625" style="7" bestFit="1" customWidth="1"/>
    <col min="15874" max="15874" width="35.81640625" style="7" customWidth="1"/>
    <col min="15875" max="15875" width="39.26953125" style="7" customWidth="1"/>
    <col min="15876" max="15876" width="19.81640625" style="7" customWidth="1"/>
    <col min="15877" max="15877" width="12.7265625" style="7" customWidth="1"/>
    <col min="15878" max="15878" width="15.54296875" style="7" customWidth="1"/>
    <col min="15879" max="15879" width="9.7265625" style="7" customWidth="1"/>
    <col min="15880" max="15880" width="13.453125" style="7" customWidth="1"/>
    <col min="15881" max="15881" width="31.7265625" style="7" customWidth="1"/>
    <col min="15882" max="15882" width="27" style="7" customWidth="1"/>
    <col min="15883" max="15883" width="32.26953125" style="7" customWidth="1"/>
    <col min="15884" max="15895" width="5.54296875" style="7" customWidth="1"/>
    <col min="15896" max="16128" width="10.453125" style="7"/>
    <col min="16129" max="16129" width="3.81640625" style="7" bestFit="1" customWidth="1"/>
    <col min="16130" max="16130" width="35.81640625" style="7" customWidth="1"/>
    <col min="16131" max="16131" width="39.26953125" style="7" customWidth="1"/>
    <col min="16132" max="16132" width="19.81640625" style="7" customWidth="1"/>
    <col min="16133" max="16133" width="12.7265625" style="7" customWidth="1"/>
    <col min="16134" max="16134" width="15.54296875" style="7" customWidth="1"/>
    <col min="16135" max="16135" width="9.7265625" style="7" customWidth="1"/>
    <col min="16136" max="16136" width="13.453125" style="7" customWidth="1"/>
    <col min="16137" max="16137" width="31.7265625" style="7" customWidth="1"/>
    <col min="16138" max="16138" width="27" style="7" customWidth="1"/>
    <col min="16139" max="16139" width="32.26953125" style="7" customWidth="1"/>
    <col min="16140" max="16151" width="5.54296875" style="7" customWidth="1"/>
    <col min="16152" max="16384" width="10.453125" style="7"/>
  </cols>
  <sheetData>
    <row r="1" spans="1:18" s="1" customFormat="1" ht="17.5" x14ac:dyDescent="0.35">
      <c r="B1" s="206" t="s">
        <v>0</v>
      </c>
      <c r="C1" s="202" t="s">
        <v>0</v>
      </c>
      <c r="D1" s="374"/>
      <c r="E1" s="374"/>
      <c r="F1" s="58"/>
      <c r="G1" s="59"/>
      <c r="H1" s="369" t="s">
        <v>46</v>
      </c>
      <c r="I1" s="369"/>
      <c r="M1" s="2"/>
      <c r="N1" s="2"/>
      <c r="O1" s="2"/>
      <c r="P1" s="2"/>
      <c r="Q1" s="2"/>
      <c r="R1" s="2"/>
    </row>
    <row r="2" spans="1:18" s="3" customFormat="1" ht="60" customHeight="1" x14ac:dyDescent="0.35">
      <c r="B2" s="207" t="s">
        <v>158</v>
      </c>
      <c r="C2" s="203" t="s">
        <v>159</v>
      </c>
      <c r="D2" s="375"/>
      <c r="E2" s="375"/>
      <c r="F2" s="62"/>
      <c r="G2" s="63"/>
      <c r="H2" s="370" t="s">
        <v>160</v>
      </c>
      <c r="I2" s="370"/>
      <c r="M2" s="5"/>
      <c r="N2" s="5"/>
      <c r="O2" s="5"/>
      <c r="P2" s="5"/>
      <c r="Q2" s="5"/>
      <c r="R2" s="5"/>
    </row>
    <row r="3" spans="1:18" s="3" customFormat="1" ht="18" x14ac:dyDescent="0.4">
      <c r="B3" s="208" t="s">
        <v>48</v>
      </c>
      <c r="C3" s="204" t="s">
        <v>78</v>
      </c>
      <c r="D3" s="376"/>
      <c r="E3" s="376"/>
      <c r="F3" s="66"/>
      <c r="G3" s="67"/>
      <c r="H3" s="371" t="s">
        <v>50</v>
      </c>
      <c r="I3" s="371"/>
      <c r="M3" s="5"/>
      <c r="N3" s="5"/>
      <c r="O3" s="5"/>
      <c r="P3" s="5"/>
      <c r="Q3" s="5"/>
      <c r="R3" s="5"/>
    </row>
    <row r="4" spans="1:18" s="3" customFormat="1" ht="18" x14ac:dyDescent="0.4">
      <c r="B4" s="209" t="s">
        <v>51</v>
      </c>
      <c r="C4" s="204" t="s">
        <v>148</v>
      </c>
      <c r="D4" s="377"/>
      <c r="E4" s="377"/>
      <c r="F4" s="66"/>
      <c r="G4" s="69"/>
      <c r="H4" s="372" t="s">
        <v>52</v>
      </c>
      <c r="I4" s="372"/>
      <c r="J4" s="6"/>
      <c r="M4" s="5"/>
      <c r="N4" s="5"/>
      <c r="O4" s="5"/>
      <c r="P4" s="5"/>
      <c r="Q4" s="5"/>
      <c r="R4" s="5"/>
    </row>
    <row r="5" spans="1:18" ht="18" x14ac:dyDescent="0.4">
      <c r="B5" s="38"/>
      <c r="C5" s="38"/>
      <c r="D5" s="38"/>
      <c r="E5" s="38"/>
      <c r="F5" s="38"/>
      <c r="G5" s="38"/>
      <c r="H5" s="38"/>
      <c r="I5" s="38"/>
    </row>
    <row r="6" spans="1:18" ht="20.5" x14ac:dyDescent="0.45">
      <c r="C6" s="378" t="s">
        <v>116</v>
      </c>
      <c r="D6" s="378"/>
      <c r="E6" s="378"/>
      <c r="F6" s="378"/>
      <c r="G6" s="378"/>
      <c r="H6" s="378"/>
      <c r="I6" s="9"/>
      <c r="J6" s="9"/>
    </row>
    <row r="7" spans="1:18" ht="35.25" customHeight="1" x14ac:dyDescent="0.35">
      <c r="B7" s="373" t="s">
        <v>156</v>
      </c>
      <c r="C7" s="373"/>
      <c r="D7" s="373"/>
      <c r="E7" s="373"/>
      <c r="F7" s="373"/>
      <c r="G7" s="373"/>
      <c r="H7" s="373"/>
      <c r="I7" s="373"/>
    </row>
    <row r="8" spans="1:18" x14ac:dyDescent="0.35">
      <c r="E8" s="10"/>
      <c r="F8" s="10"/>
      <c r="G8" s="10"/>
      <c r="H8" s="10"/>
      <c r="I8" s="10"/>
      <c r="J8" s="10"/>
      <c r="K8" s="10"/>
    </row>
    <row r="9" spans="1:18" x14ac:dyDescent="0.35">
      <c r="A9" s="11" t="s">
        <v>4</v>
      </c>
      <c r="B9" s="10"/>
      <c r="C9" s="12" t="s">
        <v>5</v>
      </c>
      <c r="I9" s="10"/>
      <c r="J9" s="10"/>
      <c r="K9" s="10"/>
    </row>
    <row r="10" spans="1:18" ht="17.5" x14ac:dyDescent="0.35">
      <c r="A10" s="11" t="s">
        <v>6</v>
      </c>
      <c r="C10" s="13"/>
      <c r="I10" s="14"/>
      <c r="J10" s="14"/>
    </row>
    <row r="11" spans="1:18" x14ac:dyDescent="0.35">
      <c r="A11" s="11" t="s">
        <v>7</v>
      </c>
      <c r="B11" s="11"/>
      <c r="C11" s="211" t="s">
        <v>157</v>
      </c>
      <c r="K11" s="16"/>
    </row>
    <row r="12" spans="1:18" s="14" customFormat="1" x14ac:dyDescent="0.35">
      <c r="A12" s="11" t="s">
        <v>8</v>
      </c>
      <c r="B12" s="11"/>
      <c r="C12" s="12" t="s">
        <v>161</v>
      </c>
    </row>
    <row r="13" spans="1:18" x14ac:dyDescent="0.35">
      <c r="A13" s="11" t="s">
        <v>9</v>
      </c>
      <c r="B13" s="11"/>
      <c r="C13" s="12" t="s">
        <v>124</v>
      </c>
    </row>
    <row r="14" spans="1:18" x14ac:dyDescent="0.35">
      <c r="A14" s="11" t="s">
        <v>11</v>
      </c>
      <c r="B14" s="11"/>
      <c r="C14" s="12">
        <f>SUM(D20:D27)</f>
        <v>3996</v>
      </c>
      <c r="E14" s="17"/>
      <c r="G14" s="17"/>
    </row>
    <row r="15" spans="1:18" x14ac:dyDescent="0.35">
      <c r="A15" s="11" t="s">
        <v>14</v>
      </c>
      <c r="B15" s="11"/>
      <c r="C15" s="12" t="s">
        <v>15</v>
      </c>
    </row>
    <row r="16" spans="1:18" x14ac:dyDescent="0.35">
      <c r="A16" s="18" t="s">
        <v>16</v>
      </c>
      <c r="B16" s="18"/>
      <c r="C16" s="12" t="s">
        <v>45</v>
      </c>
    </row>
    <row r="18" spans="1:11" x14ac:dyDescent="0.35">
      <c r="A18" s="366" t="s">
        <v>17</v>
      </c>
      <c r="B18" s="366" t="s">
        <v>18</v>
      </c>
      <c r="C18" s="366" t="s">
        <v>19</v>
      </c>
      <c r="D18" s="366" t="s">
        <v>20</v>
      </c>
      <c r="E18" s="366" t="s">
        <v>21</v>
      </c>
      <c r="F18" s="366"/>
      <c r="G18" s="366"/>
      <c r="H18" s="366"/>
      <c r="I18" s="366" t="s">
        <v>22</v>
      </c>
    </row>
    <row r="19" spans="1:11" ht="45" customHeight="1" x14ac:dyDescent="0.35">
      <c r="A19" s="367"/>
      <c r="B19" s="367"/>
      <c r="C19" s="367"/>
      <c r="D19" s="368"/>
      <c r="E19" s="205" t="s">
        <v>23</v>
      </c>
      <c r="F19" s="205" t="s">
        <v>24</v>
      </c>
      <c r="G19" s="205" t="s">
        <v>25</v>
      </c>
      <c r="H19" s="205" t="s">
        <v>26</v>
      </c>
      <c r="I19" s="366"/>
      <c r="J19" s="20"/>
    </row>
    <row r="20" spans="1:11" ht="45" customHeight="1" x14ac:dyDescent="0.35">
      <c r="A20" s="21">
        <v>1</v>
      </c>
      <c r="B20" s="22" t="s">
        <v>55</v>
      </c>
      <c r="C20" s="23" t="s">
        <v>56</v>
      </c>
      <c r="D20" s="27"/>
      <c r="E20" s="28"/>
      <c r="F20" s="28">
        <v>0.77083333333333337</v>
      </c>
      <c r="G20" s="28">
        <v>0.25</v>
      </c>
      <c r="H20" s="28">
        <f t="shared" ref="H20:H27" si="0">F20+G20</f>
        <v>1.0208333333333335</v>
      </c>
      <c r="I20" s="28" t="s">
        <v>153</v>
      </c>
      <c r="J20" s="20"/>
    </row>
    <row r="21" spans="1:11" ht="22.5" customHeight="1" x14ac:dyDescent="0.35">
      <c r="A21" s="21">
        <v>2</v>
      </c>
      <c r="B21" s="29"/>
      <c r="C21" s="23"/>
      <c r="D21" s="27"/>
      <c r="E21" s="210">
        <v>1</v>
      </c>
      <c r="F21" s="28">
        <f t="shared" ref="F21:F26" si="1">E21+H20</f>
        <v>2.0208333333333335</v>
      </c>
      <c r="G21" s="28">
        <v>0.16666666666666666</v>
      </c>
      <c r="H21" s="28">
        <f t="shared" si="0"/>
        <v>2.1875</v>
      </c>
      <c r="I21" s="26" t="s">
        <v>107</v>
      </c>
      <c r="J21" s="20"/>
    </row>
    <row r="22" spans="1:11" ht="30.75" customHeight="1" x14ac:dyDescent="0.35">
      <c r="A22" s="21">
        <v>3</v>
      </c>
      <c r="B22" s="32" t="s">
        <v>151</v>
      </c>
      <c r="C22" s="30" t="s">
        <v>152</v>
      </c>
      <c r="D22" s="27">
        <v>1026</v>
      </c>
      <c r="E22" s="210"/>
      <c r="F22" s="28">
        <f>H21</f>
        <v>2.1875</v>
      </c>
      <c r="G22" s="28">
        <v>0.14583333333333334</v>
      </c>
      <c r="H22" s="28">
        <f t="shared" si="0"/>
        <v>2.3333333333333335</v>
      </c>
      <c r="I22" s="26" t="s">
        <v>154</v>
      </c>
      <c r="J22" s="20"/>
    </row>
    <row r="23" spans="1:11" ht="24" customHeight="1" x14ac:dyDescent="0.35">
      <c r="A23" s="21">
        <v>4</v>
      </c>
      <c r="B23" s="29"/>
      <c r="C23" s="30"/>
      <c r="D23" s="27"/>
      <c r="E23" s="210">
        <v>0.91666666666666663</v>
      </c>
      <c r="F23" s="28">
        <f t="shared" si="1"/>
        <v>3.25</v>
      </c>
      <c r="G23" s="28">
        <v>0.16666666666666666</v>
      </c>
      <c r="H23" s="28">
        <f t="shared" si="0"/>
        <v>3.4166666666666665</v>
      </c>
      <c r="I23" s="26" t="s">
        <v>107</v>
      </c>
      <c r="J23" s="20"/>
    </row>
    <row r="24" spans="1:11" ht="39" customHeight="1" x14ac:dyDescent="0.4">
      <c r="A24" s="21">
        <v>5</v>
      </c>
      <c r="B24" s="32" t="s">
        <v>35</v>
      </c>
      <c r="C24" s="30" t="s">
        <v>36</v>
      </c>
      <c r="D24" s="27">
        <v>972</v>
      </c>
      <c r="E24" s="210"/>
      <c r="F24" s="28">
        <f>H23</f>
        <v>3.4166666666666665</v>
      </c>
      <c r="G24" s="28">
        <v>0.33333333333333331</v>
      </c>
      <c r="H24" s="28">
        <f t="shared" si="0"/>
        <v>3.75</v>
      </c>
      <c r="I24" s="28" t="s">
        <v>57</v>
      </c>
      <c r="J24" s="31"/>
    </row>
    <row r="25" spans="1:11" ht="24" customHeight="1" x14ac:dyDescent="0.35">
      <c r="A25" s="21">
        <v>6</v>
      </c>
      <c r="B25" s="29"/>
      <c r="C25" s="23"/>
      <c r="D25" s="27"/>
      <c r="E25" s="210">
        <f>E23</f>
        <v>0.91666666666666663</v>
      </c>
      <c r="F25" s="28">
        <f t="shared" si="1"/>
        <v>4.666666666666667</v>
      </c>
      <c r="G25" s="28">
        <v>0.16666666666666666</v>
      </c>
      <c r="H25" s="28">
        <f t="shared" si="0"/>
        <v>4.8333333333333339</v>
      </c>
      <c r="I25" s="26" t="s">
        <v>33</v>
      </c>
      <c r="J25" s="20"/>
    </row>
    <row r="26" spans="1:11" ht="26.25" customHeight="1" x14ac:dyDescent="0.35">
      <c r="A26" s="21">
        <v>7</v>
      </c>
      <c r="B26" s="32" t="s">
        <v>151</v>
      </c>
      <c r="C26" s="30" t="s">
        <v>152</v>
      </c>
      <c r="D26" s="27">
        <v>972</v>
      </c>
      <c r="E26" s="210"/>
      <c r="F26" s="28">
        <f t="shared" si="1"/>
        <v>4.8333333333333339</v>
      </c>
      <c r="G26" s="28">
        <v>4.1666666666666664E-2</v>
      </c>
      <c r="H26" s="28">
        <f t="shared" si="0"/>
        <v>4.8750000000000009</v>
      </c>
      <c r="I26" s="26" t="s">
        <v>154</v>
      </c>
      <c r="J26" s="20"/>
    </row>
    <row r="27" spans="1:11" ht="59.25" customHeight="1" x14ac:dyDescent="0.35">
      <c r="A27" s="21">
        <v>9</v>
      </c>
      <c r="B27" s="22" t="s">
        <v>55</v>
      </c>
      <c r="C27" s="23" t="s">
        <v>56</v>
      </c>
      <c r="D27" s="27">
        <v>1026</v>
      </c>
      <c r="E27" s="210">
        <v>1</v>
      </c>
      <c r="F27" s="28">
        <f>E27+H26</f>
        <v>5.8750000000000009</v>
      </c>
      <c r="G27" s="28">
        <v>0.11458333333333333</v>
      </c>
      <c r="H27" s="28">
        <f t="shared" si="0"/>
        <v>5.9895833333333339</v>
      </c>
      <c r="I27" s="28" t="s">
        <v>38</v>
      </c>
      <c r="J27" s="20"/>
    </row>
    <row r="28" spans="1:11" x14ac:dyDescent="0.35">
      <c r="E28" s="33"/>
      <c r="F28" s="33"/>
      <c r="G28" s="33"/>
      <c r="H28" s="33"/>
      <c r="I28" s="34"/>
      <c r="J28" s="35"/>
      <c r="K28" s="4"/>
    </row>
    <row r="29" spans="1:11" ht="15" customHeight="1" x14ac:dyDescent="0.4">
      <c r="B29" s="36" t="s">
        <v>39</v>
      </c>
      <c r="C29" s="36"/>
      <c r="D29" s="37">
        <f>SUM(D30:D31)</f>
        <v>4.53125</v>
      </c>
      <c r="E29" s="36" t="s">
        <v>40</v>
      </c>
      <c r="F29" s="38"/>
      <c r="G29" s="38"/>
      <c r="H29" s="38"/>
      <c r="I29" s="38"/>
    </row>
    <row r="30" spans="1:11" ht="15" customHeight="1" x14ac:dyDescent="0.35">
      <c r="B30" s="39" t="s">
        <v>42</v>
      </c>
      <c r="C30" s="39"/>
      <c r="D30" s="37">
        <f>SUM(E20:E27)</f>
        <v>3.833333333333333</v>
      </c>
      <c r="E30" s="36" t="s">
        <v>40</v>
      </c>
      <c r="F30" s="40"/>
      <c r="G30" s="41"/>
      <c r="H30" s="42"/>
    </row>
    <row r="31" spans="1:11" ht="15" customHeight="1" x14ac:dyDescent="0.35">
      <c r="B31" s="39" t="s">
        <v>43</v>
      </c>
      <c r="C31" s="39"/>
      <c r="D31" s="37">
        <f>SUM(G20+G24+G27)</f>
        <v>0.69791666666666663</v>
      </c>
      <c r="E31" s="36" t="s">
        <v>40</v>
      </c>
      <c r="F31" s="40"/>
      <c r="G31" s="43"/>
      <c r="H31" s="43"/>
    </row>
    <row r="32" spans="1:11" ht="15" customHeight="1" x14ac:dyDescent="0.35">
      <c r="B32" s="39" t="s">
        <v>33</v>
      </c>
      <c r="C32" s="39"/>
      <c r="D32" s="37">
        <f>SUM(G21:G23,G25:G26)</f>
        <v>0.68749999999999989</v>
      </c>
      <c r="E32" s="36" t="s">
        <v>40</v>
      </c>
      <c r="F32" s="40"/>
      <c r="G32" s="41"/>
      <c r="H32" s="42"/>
    </row>
    <row r="33" spans="2:18" ht="15" customHeight="1" x14ac:dyDescent="0.35">
      <c r="B33" s="44" t="s">
        <v>44</v>
      </c>
      <c r="C33" s="44"/>
      <c r="D33" s="45">
        <f>SUM(E20:E27,G20:G27)</f>
        <v>5.21875</v>
      </c>
      <c r="E33" s="46" t="s">
        <v>40</v>
      </c>
      <c r="F33" s="40"/>
      <c r="G33" s="41"/>
      <c r="H33" s="42"/>
    </row>
    <row r="34" spans="2:18" x14ac:dyDescent="0.35">
      <c r="B34" s="44"/>
      <c r="C34" s="44"/>
      <c r="D34" s="47"/>
      <c r="E34" s="46"/>
    </row>
    <row r="35" spans="2:18" x14ac:dyDescent="0.35">
      <c r="B35" s="44"/>
      <c r="C35" s="44"/>
      <c r="D35" s="47"/>
      <c r="E35" s="46"/>
    </row>
    <row r="36" spans="2:18" x14ac:dyDescent="0.35">
      <c r="B36" s="44"/>
      <c r="C36" s="44"/>
      <c r="D36" s="47"/>
      <c r="E36" s="46"/>
    </row>
    <row r="37" spans="2:18" s="5" customFormat="1" x14ac:dyDescent="0.35">
      <c r="B37" s="3"/>
      <c r="C37" s="3"/>
      <c r="D37" s="3"/>
      <c r="E37" s="3"/>
      <c r="F37" s="3"/>
      <c r="G37" s="3"/>
      <c r="H37" s="3"/>
    </row>
    <row r="38" spans="2:18" s="50" customFormat="1" ht="15" customHeight="1" x14ac:dyDescent="0.35">
      <c r="B38" s="48"/>
      <c r="C38" s="49"/>
      <c r="D38" s="49"/>
      <c r="E38" s="49"/>
      <c r="F38" s="49"/>
      <c r="G38" s="49"/>
      <c r="H38" s="49"/>
      <c r="L38" s="51"/>
      <c r="M38" s="51"/>
      <c r="N38" s="51"/>
      <c r="O38" s="51"/>
      <c r="P38" s="51"/>
    </row>
    <row r="39" spans="2:18" s="50" customFormat="1" ht="15" customHeight="1" x14ac:dyDescent="0.35">
      <c r="B39" s="48"/>
      <c r="C39" s="49"/>
      <c r="D39" s="49"/>
      <c r="E39" s="49"/>
      <c r="F39" s="49"/>
      <c r="G39" s="49"/>
      <c r="H39" s="49"/>
      <c r="L39" s="51"/>
      <c r="M39" s="51"/>
      <c r="N39" s="51"/>
      <c r="O39" s="51"/>
      <c r="P39" s="51"/>
    </row>
    <row r="40" spans="2:18" s="50" customFormat="1" ht="15" customHeight="1" x14ac:dyDescent="0.35">
      <c r="B40" s="48"/>
      <c r="C40" s="49"/>
      <c r="D40" s="49"/>
      <c r="E40" s="49"/>
      <c r="F40" s="49"/>
      <c r="G40" s="49"/>
      <c r="H40" s="49"/>
      <c r="L40" s="51"/>
      <c r="M40" s="51"/>
      <c r="N40" s="51"/>
      <c r="O40" s="51"/>
      <c r="P40" s="51"/>
    </row>
    <row r="41" spans="2:18" s="50" customFormat="1" ht="15.75" customHeight="1" x14ac:dyDescent="0.35">
      <c r="B41" s="48"/>
      <c r="C41" s="52"/>
      <c r="D41" s="52"/>
      <c r="E41" s="52"/>
      <c r="F41" s="52"/>
      <c r="G41" s="53"/>
      <c r="H41" s="49"/>
      <c r="M41" s="51"/>
      <c r="N41" s="51"/>
      <c r="O41" s="51"/>
      <c r="P41" s="51"/>
      <c r="Q41" s="51"/>
      <c r="R41" s="51"/>
    </row>
    <row r="42" spans="2:18" s="50" customFormat="1" ht="15.75" customHeight="1" x14ac:dyDescent="0.35">
      <c r="B42" s="48"/>
      <c r="C42" s="52"/>
      <c r="D42" s="52"/>
      <c r="E42" s="52"/>
      <c r="F42" s="52"/>
      <c r="G42" s="53"/>
      <c r="H42" s="49"/>
      <c r="M42" s="51"/>
      <c r="N42" s="51"/>
      <c r="O42" s="51"/>
      <c r="P42" s="51"/>
      <c r="Q42" s="51"/>
      <c r="R42" s="51"/>
    </row>
    <row r="43" spans="2:18" s="54" customFormat="1" x14ac:dyDescent="0.35">
      <c r="B43" s="11"/>
      <c r="H43" s="11"/>
      <c r="L43" s="55"/>
    </row>
    <row r="69" spans="5:5" x14ac:dyDescent="0.35">
      <c r="E69" s="44"/>
    </row>
    <row r="70" spans="5:5" x14ac:dyDescent="0.35">
      <c r="E70" s="44"/>
    </row>
  </sheetData>
  <mergeCells count="16">
    <mergeCell ref="D4:E4"/>
    <mergeCell ref="H4:I4"/>
    <mergeCell ref="B7:I7"/>
    <mergeCell ref="A18:A19"/>
    <mergeCell ref="B18:B19"/>
    <mergeCell ref="C18:C19"/>
    <mergeCell ref="D18:D19"/>
    <mergeCell ref="E18:H18"/>
    <mergeCell ref="I18:I19"/>
    <mergeCell ref="C6:H6"/>
    <mergeCell ref="D1:E1"/>
    <mergeCell ref="H1:I1"/>
    <mergeCell ref="D2:E2"/>
    <mergeCell ref="H2:I2"/>
    <mergeCell ref="D3:E3"/>
    <mergeCell ref="H3:I3"/>
  </mergeCells>
  <printOptions horizontalCentered="1" verticalCentered="1"/>
  <pageMargins left="0" right="0" top="0" bottom="0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9</vt:i4>
      </vt:variant>
    </vt:vector>
  </HeadingPairs>
  <TitlesOfParts>
    <vt:vector size="32" baseType="lpstr">
      <vt:lpstr>тек Мрм</vt:lpstr>
      <vt:lpstr>Мурманск-20т</vt:lpstr>
      <vt:lpstr>Мурманск-20т (2)</vt:lpstr>
      <vt:lpstr>Мурманск-10т</vt:lpstr>
      <vt:lpstr>Мурманск-10т </vt:lpstr>
      <vt:lpstr>карта</vt:lpstr>
      <vt:lpstr>Мурманск-20т 13.06.19</vt:lpstr>
      <vt:lpstr>23.09.19 (2)</vt:lpstr>
      <vt:lpstr>31.10.19</vt:lpstr>
      <vt:lpstr>проект</vt:lpstr>
      <vt:lpstr>ПавПЖДП</vt:lpstr>
      <vt:lpstr>01.06.20</vt:lpstr>
      <vt:lpstr>С 26.05.2021</vt:lpstr>
      <vt:lpstr>20.07.2021</vt:lpstr>
      <vt:lpstr>20.10.2022</vt:lpstr>
      <vt:lpstr>перенапр с Павел</vt:lpstr>
      <vt:lpstr>перенапр с Павел корр</vt:lpstr>
      <vt:lpstr>15.06.2024</vt:lpstr>
      <vt:lpstr>09.10.2024</vt:lpstr>
      <vt:lpstr>25.01.2025</vt:lpstr>
      <vt:lpstr>тек. Птр</vt:lpstr>
      <vt:lpstr>Петрозаводск</vt:lpstr>
      <vt:lpstr>Петрозаводск (2)</vt:lpstr>
      <vt:lpstr>'01.06.20'!Область_печати</vt:lpstr>
      <vt:lpstr>'09.10.2024'!Область_печати</vt:lpstr>
      <vt:lpstr>'15.06.2024'!Область_печати</vt:lpstr>
      <vt:lpstr>'20.07.2021'!Область_печати</vt:lpstr>
      <vt:lpstr>'20.10.2022'!Область_печати</vt:lpstr>
      <vt:lpstr>'25.01.2025'!Область_печати</vt:lpstr>
      <vt:lpstr>'перенапр с Павел'!Область_печати</vt:lpstr>
      <vt:lpstr>'перенапр с Павел корр'!Область_печати</vt:lpstr>
      <vt:lpstr>'С 26.05.2021'!Область_печати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2026-01-20T09:08:56Z</dcterms:modified>
</cp:coreProperties>
</file>